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36" windowWidth="11355" windowHeight="6255" tabRatio="700" activeTab="0"/>
  </bookViews>
  <sheets>
    <sheet name="budynki" sheetId="1" r:id="rId1"/>
    <sheet name="śr tr, urządz i wyp." sheetId="2" r:id="rId2"/>
    <sheet name="elektronika" sheetId="3" r:id="rId3"/>
    <sheet name="Arkusz1" sheetId="4" state="hidden" r:id="rId4"/>
    <sheet name="pojazdy" sheetId="5" r:id="rId5"/>
    <sheet name="szkodowość" sheetId="6" r:id="rId6"/>
  </sheets>
  <definedNames>
    <definedName name="_xlnm.Print_Area" localSheetId="0">'budynki'!$A$1:$M$148</definedName>
    <definedName name="_xlnm.Print_Area" localSheetId="2">'elektronika'!$A$1:$D$308</definedName>
    <definedName name="_xlnm.Print_Area" localSheetId="1">'śr tr, urządz i wyp.'!$A$1:$E$30</definedName>
  </definedNames>
  <calcPr fullCalcOnLoad="1"/>
</workbook>
</file>

<file path=xl/sharedStrings.xml><?xml version="1.0" encoding="utf-8"?>
<sst xmlns="http://schemas.openxmlformats.org/spreadsheetml/2006/main" count="1300" uniqueCount="759">
  <si>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</si>
  <si>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</si>
  <si>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</si>
  <si>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</si>
  <si>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</si>
  <si>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</si>
  <si>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</si>
  <si>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</si>
  <si>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</si>
  <si>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</si>
  <si>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</si>
  <si>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</si>
  <si>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</si>
  <si>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</si>
  <si>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4.</t>
  </si>
  <si>
    <t>6.</t>
  </si>
  <si>
    <t>8.</t>
  </si>
  <si>
    <t>Wykaz sprzętu elektronicznego przenośnego</t>
  </si>
  <si>
    <t>powierzchnia użytkowa budynku</t>
  </si>
  <si>
    <t>2.</t>
  </si>
  <si>
    <t>3.</t>
  </si>
  <si>
    <t>Urząd Gminy</t>
  </si>
  <si>
    <t>1. Urząd Gminy</t>
  </si>
  <si>
    <t>OSP Sieczychy</t>
  </si>
  <si>
    <t>OSP Blochy</t>
  </si>
  <si>
    <t>OSP Jaszczułty</t>
  </si>
  <si>
    <t>5.</t>
  </si>
  <si>
    <t>OSP Prabuty</t>
  </si>
  <si>
    <t>OSP Długosiodło</t>
  </si>
  <si>
    <t>7.</t>
  </si>
  <si>
    <t>Przedszkole Samorządowe</t>
  </si>
  <si>
    <t>Publiczna Szkoła Podstawowa w Długosiodle</t>
  </si>
  <si>
    <t>9.</t>
  </si>
  <si>
    <t>Zespół Szkół w Starym Bosewie</t>
  </si>
  <si>
    <t>10.</t>
  </si>
  <si>
    <t>Publiczna Szkoła Podstawowa w Dalekiem</t>
  </si>
  <si>
    <t>Publiczna Szkoła Podstawowa w Blochach</t>
  </si>
  <si>
    <t>Gminny Ośrodek Pomocy Społecznej</t>
  </si>
  <si>
    <t>brak</t>
  </si>
  <si>
    <t>Gminne Centrum Informacji Kultury Sportu i Rekreacji</t>
  </si>
  <si>
    <t>Gminna Biblioteka Publiczna</t>
  </si>
  <si>
    <t>Nazwa jednostki</t>
  </si>
  <si>
    <t>środki trwałe</t>
  </si>
  <si>
    <t>OSP Dłogosiodło</t>
  </si>
  <si>
    <t xml:space="preserve">Przedszkole Samorządowe </t>
  </si>
  <si>
    <t>zbiory biblioteczne</t>
  </si>
  <si>
    <t>Gabinet rehabilitacji</t>
  </si>
  <si>
    <t>Sala gimnastyczna Stare Bosewo</t>
  </si>
  <si>
    <t>Urząd Gminy - świetlica Prabuty</t>
  </si>
  <si>
    <t>Urząd Gminy - świetlica Sieczychy</t>
  </si>
  <si>
    <t>2. Przedszkole Samorządowe</t>
  </si>
  <si>
    <t>3. Publiczna Szkoła Podstawowa w Długosiodle</t>
  </si>
  <si>
    <t>4. Zespół Szkół w Starym Bosewie</t>
  </si>
  <si>
    <t>5. Publiczna Szkoła Podstawowa w Dalekiem</t>
  </si>
  <si>
    <t>6. Publiczna Szkoła Podstawowa w Blochach</t>
  </si>
  <si>
    <t>7. Gminny Ośrodek Pomocy Społecznej</t>
  </si>
  <si>
    <t>8. Gminne Centrum Informacji Kultury Sportu i Rekreacji</t>
  </si>
  <si>
    <t>9. Gminna Biblioteka Publiczna</t>
  </si>
  <si>
    <t>Budynek Urzędu Gminy</t>
  </si>
  <si>
    <t>1976</t>
  </si>
  <si>
    <t>urządz.alarm., dozór - agencji ochrony, gaśnica, kraty</t>
  </si>
  <si>
    <t>Długosiodło, ul. T. Kościuszki 2</t>
  </si>
  <si>
    <t>Szalet</t>
  </si>
  <si>
    <t>hydrant</t>
  </si>
  <si>
    <t>Długosiodło, ul. T. Kościuszki</t>
  </si>
  <si>
    <t>Budynek Ośrodka Zdrowia</t>
  </si>
  <si>
    <t>gaśnica, urządzenia alarmowe, hydrant</t>
  </si>
  <si>
    <t>Długosiodło, ul. Mickiewicza 15</t>
  </si>
  <si>
    <t xml:space="preserve">Dźwig dla niepełnosprawnych </t>
  </si>
  <si>
    <t>Budynek Ośrodka Zdrowia, Długosiodło ul. Mickiewicza 15</t>
  </si>
  <si>
    <t>Budynek Zespołu Szkół</t>
  </si>
  <si>
    <t>1995</t>
  </si>
  <si>
    <t>rzeczywista</t>
  </si>
  <si>
    <t>gaśnica</t>
  </si>
  <si>
    <t>Długosiodło</t>
  </si>
  <si>
    <t>Magazyn olejowy</t>
  </si>
  <si>
    <t>Długosiodło, ul. Poświętne 36</t>
  </si>
  <si>
    <t>Wiata magazynowa</t>
  </si>
  <si>
    <t>Budynek wielofunkcyjny ZGK</t>
  </si>
  <si>
    <t>Konstrukcja stalowa-garaż samochodowy-UG</t>
  </si>
  <si>
    <t>Dom Kultury w Blochach</t>
  </si>
  <si>
    <t>Blochy</t>
  </si>
  <si>
    <t>Pomnik Tadeusza Kościuszki+lampy oświetlające pomnik</t>
  </si>
  <si>
    <t>Budynek oczyszczalni ścieków</t>
  </si>
  <si>
    <t>ochrona</t>
  </si>
  <si>
    <t>Przydomowe oczyszczalnie ścieków</t>
  </si>
  <si>
    <t>110 szt. na terenie gminy Długosiodło</t>
  </si>
  <si>
    <t>62 szt. na terenie gminy Długosiodło</t>
  </si>
  <si>
    <t>Budynek hydroforni w Długosiodle</t>
  </si>
  <si>
    <t>Budynek hydroforni w Chrzczance Włościańskiej</t>
  </si>
  <si>
    <t>Chrzczanka Włościańska</t>
  </si>
  <si>
    <t>Oświetlenie uliczne</t>
  </si>
  <si>
    <t>Długosiodło, ul. Pułaskiego</t>
  </si>
  <si>
    <t>Długosiodło, ul. Mickiewicza</t>
  </si>
  <si>
    <t xml:space="preserve">Sala gimnastyczna </t>
  </si>
  <si>
    <t>Stare Bosewo, ul. Rozwojowa 19</t>
  </si>
  <si>
    <t>Przystanek</t>
  </si>
  <si>
    <t>Stare Bosewo, ul Główna</t>
  </si>
  <si>
    <t>Jaszczułty</t>
  </si>
  <si>
    <t>Nowa Wieś</t>
  </si>
  <si>
    <t>Prabuty</t>
  </si>
  <si>
    <t>Łączka</t>
  </si>
  <si>
    <t>Budynek PSP Sieczychy</t>
  </si>
  <si>
    <t>Sieczychy</t>
  </si>
  <si>
    <t>Studnia</t>
  </si>
  <si>
    <t>Ogrodzenie</t>
  </si>
  <si>
    <t>Basen odkryty z budynkiem zaplecza w Długosiodle</t>
  </si>
  <si>
    <t>urządzenia alarmowe, dozór - agencji ochrony</t>
  </si>
  <si>
    <t>Wiaty magazynowa na terenie oczyszczalni ścieków w Długosiodle</t>
  </si>
  <si>
    <t>dozór - agencja ochrony</t>
  </si>
  <si>
    <t>Prasa taśmowa do oczyszczalni ścieków w Długosiodle</t>
  </si>
  <si>
    <t>Przenośnik ślimakowy do oczyszczalni</t>
  </si>
  <si>
    <t>Pompa głębinowa GCA</t>
  </si>
  <si>
    <t>Kompleks boisk sportowych ORLIK 2012 Stare Bosewo</t>
  </si>
  <si>
    <t>Stare Bosewo</t>
  </si>
  <si>
    <t>Targowisko stałe w Długosiodle</t>
  </si>
  <si>
    <t>Teren przeznaczony pod działalność gospod. w Długosiodle - targowisko ul. Kościuszki</t>
  </si>
  <si>
    <t>Rozbudowa PSP Blochy o salę gimnastyczną</t>
  </si>
  <si>
    <t>Przydomowa oczyszczalnia ścieków przy PSP Blochy</t>
  </si>
  <si>
    <t>PSP Blochy</t>
  </si>
  <si>
    <t>Długosiodło, ul. Dąbrowszczaków</t>
  </si>
  <si>
    <t>Siłownia zewnętrzna</t>
  </si>
  <si>
    <t>Długosiodło, ul. Kościuszki</t>
  </si>
  <si>
    <t>Wiata autobusowa</t>
  </si>
  <si>
    <t>Świetlica Grądy Szlacheckie</t>
  </si>
  <si>
    <t>Grądy Szlacheckie</t>
  </si>
  <si>
    <t>Czy budynek jest pod nadzorem konserwatora zabytków? Tak\Nie</t>
  </si>
  <si>
    <t>Remont generalny w budynkach, które mają więcej niż 50 lat? Tak\Nie - Kiedy?</t>
  </si>
  <si>
    <t xml:space="preserve">Czy  budynek(w tym instalacje) ma aktualny przegląd? </t>
  </si>
  <si>
    <t>Rodzaj konstrukcji budynków i pokrycia dachowego</t>
  </si>
  <si>
    <t>Czy budynek(budowla) jest pustostanem wyłączonym z eksploatacji? Tak\Nie</t>
  </si>
  <si>
    <t>Budynek remizy - Sieczychy + świetlica wiejska</t>
  </si>
  <si>
    <t>1978 (modernizacja 2013)</t>
  </si>
  <si>
    <t>252,30 (OSP - 96,10, świetlica 156,20)</t>
  </si>
  <si>
    <t>Liczba pracowników: 1</t>
  </si>
  <si>
    <t>Budynek remizy - Blochy</t>
  </si>
  <si>
    <t xml:space="preserve">1978 </t>
  </si>
  <si>
    <t>Budynek remizy - Jaszczułty</t>
  </si>
  <si>
    <t>1978</t>
  </si>
  <si>
    <t>Liczba pracowników: 2</t>
  </si>
  <si>
    <t>Budynek remizy - Prabuty + świetlia wiejska</t>
  </si>
  <si>
    <t>1982 (modernizacja 2013)</t>
  </si>
  <si>
    <t>280,20 (OSP - 61,8, świetlica - 218,40)</t>
  </si>
  <si>
    <t>agnecja ochrony, hydrant, urządzenia alrmowe, kraty w oknach, dozór - agencji ochrony</t>
  </si>
  <si>
    <t>Urząd Gminy-świetlica Grądy Szlacheckie</t>
  </si>
  <si>
    <t>Kserokopiarka</t>
  </si>
  <si>
    <t>ul. Kościuszki 3, 07-210 Długosiodło</t>
  </si>
  <si>
    <t>budynek gospodarczy</t>
  </si>
  <si>
    <t>system alarmowy</t>
  </si>
  <si>
    <t>ASUS C551CA - SX024H</t>
  </si>
  <si>
    <t>Budynek szkolny</t>
  </si>
  <si>
    <t>Długosiodło ul.T.Kościuszki 5</t>
  </si>
  <si>
    <t xml:space="preserve">Boisko sportowe </t>
  </si>
  <si>
    <t>Ściana wspinaczkowa</t>
  </si>
  <si>
    <t>Szkolny plac zabaw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</si>
  <si>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</si>
  <si>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</si>
  <si>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</si>
  <si>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</si>
  <si>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</si>
  <si>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</si>
  <si>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</si>
  <si>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</si>
  <si>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</si>
  <si>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</si>
  <si>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</si>
  <si>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</si>
  <si>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</si>
  <si>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</si>
  <si>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</si>
  <si>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</si>
  <si>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</si>
  <si>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</si>
  <si>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</si>
  <si>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</si>
  <si>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</si>
  <si>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</si>
  <si>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</si>
  <si>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</si>
  <si>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</si>
  <si>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</si>
  <si>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</si>
  <si>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</si>
  <si>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</si>
  <si>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</si>
  <si>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</si>
  <si>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</si>
  <si>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</si>
  <si>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</si>
  <si>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Nagłośnienie</t>
  </si>
  <si>
    <t xml:space="preserve">Kserokopiarka </t>
  </si>
  <si>
    <t>Zestaw komputerowy serwer</t>
  </si>
  <si>
    <t>Urządzenie wielofuncyjne HP Laser Jet 3052</t>
  </si>
  <si>
    <t xml:space="preserve">Wideoprojektor EPSON EMP-S3  </t>
  </si>
  <si>
    <t>Drukarka HP LaserJet 1010</t>
  </si>
  <si>
    <t>Monitor 17" LCD - LG ( 11 x 793,00)</t>
  </si>
  <si>
    <t>Monitor 17" SyncMaster 795D ( 4 x 551,00)</t>
  </si>
  <si>
    <t xml:space="preserve">Komputer </t>
  </si>
  <si>
    <t>Mikrfon bezp PGX 24E/SM 58-R1</t>
  </si>
  <si>
    <t>Komputer serwer OPTIMUS Smart</t>
  </si>
  <si>
    <t>Komputer NTT Etiuda Celeron ( 4 x 1961)</t>
  </si>
  <si>
    <t>Komputer - uczniow. stacja robocza OPTIMUS ( 9 x 1725)</t>
  </si>
  <si>
    <t xml:space="preserve">Komputer - uczniow. stacja robocza OPTIMUS </t>
  </si>
  <si>
    <t>Drukarka OPTRA HP Lase 1300</t>
  </si>
  <si>
    <t>Odtwarzacz Pionier DV 410</t>
  </si>
  <si>
    <t>Odtwarzacz DVD video</t>
  </si>
  <si>
    <t>Odtwarzacz z możl nagrywania</t>
  </si>
  <si>
    <t>Miniwieża LG</t>
  </si>
  <si>
    <t>Magnetofon PHILIPS AZ 1226</t>
  </si>
  <si>
    <t>Magnetofon PHILIPS AZ 3067</t>
  </si>
  <si>
    <t>Magnetofon SONY MP3</t>
  </si>
  <si>
    <t>Radiomagnetofon JVC RC-EZ 57</t>
  </si>
  <si>
    <t>Monitor ACTINA 17"</t>
  </si>
  <si>
    <t>Radiomagnetofon CD SONY CF  ( 3 x 359,00)</t>
  </si>
  <si>
    <t>Radioodtwarzacz PHILIPS AZ 1133</t>
  </si>
  <si>
    <t>Telewizor LG 2000</t>
  </si>
  <si>
    <t>Skaner UMAX</t>
  </si>
  <si>
    <t>Telefaks PANASONIC KX-FP 207</t>
  </si>
  <si>
    <t>Zestaw komputerowy do sekretariatu (101) + Office Pro Plus 13</t>
  </si>
  <si>
    <t>Zestaw kina domowego</t>
  </si>
  <si>
    <t>Projektor BenQ TW 523</t>
  </si>
  <si>
    <t>Urządzenie wielofunkcyjne HP DESKJET INK ADV 5525</t>
  </si>
  <si>
    <t>Drukarka HP Deskjet 5525 Ink Advantage</t>
  </si>
  <si>
    <t>Radiomagnetofon AZ1133</t>
  </si>
  <si>
    <t>BOOMBOX CD SD USB KM3901 - 3 szt x 180,00</t>
  </si>
  <si>
    <t xml:space="preserve">Centralka telefoniczna IP PRIMA W </t>
  </si>
  <si>
    <t>Projektor PJ X 113 DLP SVGA/2800AL/13000</t>
  </si>
  <si>
    <t>Samsung BD-F5100 S/N 4 X 191,00</t>
  </si>
  <si>
    <t>Telewizor Samsung Slim LED Full HG</t>
  </si>
  <si>
    <t>Laptop Lenovo Notebook IdeaPad G500</t>
  </si>
  <si>
    <t>Laptop Lenovo G580 i3 15,6 HD 4GB 1TB</t>
  </si>
  <si>
    <t>Komputer przenośny OPTIMbook MP 200M</t>
  </si>
  <si>
    <t xml:space="preserve">Cyfrowy aparat SONY </t>
  </si>
  <si>
    <t xml:space="preserve">Gitara </t>
  </si>
  <si>
    <t>Komputer przenośny G50-45E300BLPB + OfficePro</t>
  </si>
  <si>
    <t>wiata</t>
  </si>
  <si>
    <t>Chodnik</t>
  </si>
  <si>
    <t>GP-telewizor Philips</t>
  </si>
  <si>
    <t>GP- kserokopiarka</t>
  </si>
  <si>
    <t>GP-zestaw komputerowy</t>
  </si>
  <si>
    <t>GP- U urządzenie wielofunkcyjne HP</t>
  </si>
  <si>
    <t>GP- wideoprojektor</t>
  </si>
  <si>
    <t>GP-scaner HP Scanjet 3800</t>
  </si>
  <si>
    <t>GP-monitor Samsung (11x780,00)</t>
  </si>
  <si>
    <t>GP-monitor 17 (4x551,00)</t>
  </si>
  <si>
    <t>GP- komputer z oprogramowan. Toshiba</t>
  </si>
  <si>
    <t>GP - komputer-serwer</t>
  </si>
  <si>
    <t>GP-drukarka HO OFFICC JET R-45</t>
  </si>
  <si>
    <t>GP-drukarka BRIA</t>
  </si>
  <si>
    <t>GP- Magnetowid Philips</t>
  </si>
  <si>
    <t>GP- Urządzenie wielofunkcyjne Brother DCP-J 140W</t>
  </si>
  <si>
    <t>PSP- telewizor Panasonic</t>
  </si>
  <si>
    <t>PSP-telewizor Philips</t>
  </si>
  <si>
    <t>PSP-telewizor Syriusz</t>
  </si>
  <si>
    <t>PSP- radiomagnetofon Panasonic</t>
  </si>
  <si>
    <t>PSP- magnetowid Philips</t>
  </si>
  <si>
    <t>GP_Radiomagnetofon Grundig</t>
  </si>
  <si>
    <t>PSP- wideoprojektor NEC VT48 (2x2304,14)</t>
  </si>
  <si>
    <t>PSP- urządzenie wielofunkcyjne</t>
  </si>
  <si>
    <t>PSP - scaner HP Scnajet 3800 (2x184,40)</t>
  </si>
  <si>
    <t>PSP-drukarka laserowa Samsung ML 2251 (2x842,87)</t>
  </si>
  <si>
    <t>PSP- monitor LDC-MAXDATA (22X841,67)</t>
  </si>
  <si>
    <t xml:space="preserve">PSP- monitor  </t>
  </si>
  <si>
    <t xml:space="preserve">PSP- Radioodtwarzacz CD Philips AZ 1837 </t>
  </si>
  <si>
    <t>P-magnetowid Philips</t>
  </si>
  <si>
    <t>P- radiomagnetofon Philips</t>
  </si>
  <si>
    <t>P-telewizor Toshiba</t>
  </si>
  <si>
    <t>PSP-Odtwarzacz DVD z magnetowidem</t>
  </si>
  <si>
    <t xml:space="preserve">Drukarka OKI C610dn COLOR LED </t>
  </si>
  <si>
    <t>LU: Ebeam Edge BATTERY PACK</t>
  </si>
  <si>
    <t>Odtwarzacz DVD L6</t>
  </si>
  <si>
    <t>UPS</t>
  </si>
  <si>
    <t>Wielofunkcyjne urządzenie druk. Brother DCP-J125</t>
  </si>
  <si>
    <t>Zestaw komputerowy (Moja Przyszłość)</t>
  </si>
  <si>
    <t xml:space="preserve">Centrala telefoniczna IP PRIMA </t>
  </si>
  <si>
    <t>Mikrofon ETP 638 P</t>
  </si>
  <si>
    <t>Projektor BenQ PJ MX505 DLP</t>
  </si>
  <si>
    <t>komputer przenośny</t>
  </si>
  <si>
    <t>komputer przenośny z głośnikami (2x3414,78)</t>
  </si>
  <si>
    <t>GP-aparat cyfrowy</t>
  </si>
  <si>
    <t>GP-aparat cyfrowy z pamięcią</t>
  </si>
  <si>
    <t>PSP- kamera wideo</t>
  </si>
  <si>
    <t>PSP-Kolumna 2 szt</t>
  </si>
  <si>
    <t>PSP- HP Pro 3500 Microtower + HP Monitor LCD</t>
  </si>
  <si>
    <t>Latitude 5540 W78,1 Win8 i5-4310u + Office Pro 2013 2x3680,00</t>
  </si>
  <si>
    <t>System bezp. Shure PGX - mikrofon</t>
  </si>
  <si>
    <t>Tablet ACER Iconia B1-A71</t>
  </si>
  <si>
    <t>LU: eBeam Edge BATTERY PACK</t>
  </si>
  <si>
    <t>szkoła z salą gimnastyczną</t>
  </si>
  <si>
    <t>1962 i 2001</t>
  </si>
  <si>
    <t>2 ga,snice, alarm, kraty w Sali komputerowej i gabinecie dyrektora</t>
  </si>
  <si>
    <t>Dalekie 69A</t>
  </si>
  <si>
    <t>szambo</t>
  </si>
  <si>
    <t>budynek gospodarczy 9mx6,80m</t>
  </si>
  <si>
    <t>studnia</t>
  </si>
  <si>
    <t>ogrodzenie</t>
  </si>
  <si>
    <t>zestaw komputerowy</t>
  </si>
  <si>
    <t>system aktywny z kolumnami</t>
  </si>
  <si>
    <t>Wieża SONY MGCRG495</t>
  </si>
  <si>
    <t>TV Daewoo DTE 25 G7K</t>
  </si>
  <si>
    <t>Magnetofon Samsung</t>
  </si>
  <si>
    <t>Magnetowid Samsung</t>
  </si>
  <si>
    <t>Radiomagnetofon LG</t>
  </si>
  <si>
    <t>Drukarka Kyocera FS-1120DN</t>
  </si>
  <si>
    <t xml:space="preserve">odtwarzacz DVD  </t>
  </si>
  <si>
    <t>radiomagnetofon SONY</t>
  </si>
  <si>
    <t>radiomagnetofon Philips</t>
  </si>
  <si>
    <t>magnetofon RM SONY ZSPS 30 CPB</t>
  </si>
  <si>
    <t>urządzenie wielofunkcyjne HP 3515</t>
  </si>
  <si>
    <t xml:space="preserve">Radioodtwarzacz Philips AZ 385/12 </t>
  </si>
  <si>
    <t>RM SONY ZSPS 30 CPB</t>
  </si>
  <si>
    <t>Laptop LENOVO G580 i3 15,6 HD</t>
  </si>
  <si>
    <t xml:space="preserve">Komputer przenośny LENOVO G50-70 </t>
  </si>
  <si>
    <t>chodnik</t>
  </si>
  <si>
    <t>Blochy 60</t>
  </si>
  <si>
    <t>boisko asfaltowe</t>
  </si>
  <si>
    <t>budynek szkolny</t>
  </si>
  <si>
    <t>studnia wiercona</t>
  </si>
  <si>
    <t>wiata metalowa</t>
  </si>
  <si>
    <t>magnetowid VH 310 SANYO</t>
  </si>
  <si>
    <t>telewizor Clatronic</t>
  </si>
  <si>
    <t xml:space="preserve">drukarka Laserowa KYOCERA FS-1061DN </t>
  </si>
  <si>
    <t xml:space="preserve">Kopiarka Kanon IR 2018 </t>
  </si>
  <si>
    <t xml:space="preserve">Radioodtwarzacz Sony </t>
  </si>
  <si>
    <t>Samsung BD-F5100 S/N</t>
  </si>
  <si>
    <t xml:space="preserve">Telewizor Samsung Slim LED Full </t>
  </si>
  <si>
    <t>Radiomagnetofon SONY USB, MP3</t>
  </si>
  <si>
    <t>Radioodtwarzacz Philips AZ385/12 USB</t>
  </si>
  <si>
    <t>Liczba pracowników: 7</t>
  </si>
  <si>
    <t>Budynek centrum Kultury</t>
  </si>
  <si>
    <t>Budynek gospodarczy-siłownia</t>
  </si>
  <si>
    <t>Infrastrukura sportowa</t>
  </si>
  <si>
    <t>Chrzczanka Włość</t>
  </si>
  <si>
    <t>Szambo</t>
  </si>
  <si>
    <t>Liczba pracowników: 6</t>
  </si>
  <si>
    <t>Zestaw nagłaśniający</t>
  </si>
  <si>
    <t>Zestaw komputerowy 5714</t>
  </si>
  <si>
    <t xml:space="preserve">Świetlica wiejska w Jaszczułtach i punkt biblioteczny GB w Długosiodle </t>
  </si>
  <si>
    <t>Liczba pracowników: 3</t>
  </si>
  <si>
    <t>drukarka laser</t>
  </si>
  <si>
    <t>projektor Acer</t>
  </si>
  <si>
    <t>laptop 4062</t>
  </si>
  <si>
    <t>Budynek szkolny wraz z odwodnieniem</t>
  </si>
  <si>
    <t>Długosiodło ul. Mickiewicza 14</t>
  </si>
  <si>
    <t>Telewizor 47" LCD LG</t>
  </si>
  <si>
    <t>Drukarka HP LaserJet 1100</t>
  </si>
  <si>
    <t>komputer uczniowski 6 szt x 2411,15</t>
  </si>
  <si>
    <t>monitor 17-SyncMaster 795DF 4szt x 551,00</t>
  </si>
  <si>
    <t>wielofunkcyjne urządzenie sieciowe HP Laser Jet 3052</t>
  </si>
  <si>
    <t>Dygestorium</t>
  </si>
  <si>
    <t>Projektor multimedialny</t>
  </si>
  <si>
    <t>Kopiarka KYOCERA KM-2050</t>
  </si>
  <si>
    <t>telewizor Thompson z video</t>
  </si>
  <si>
    <t>Projektor BenQ</t>
  </si>
  <si>
    <t>Rzutnik pisma</t>
  </si>
  <si>
    <t>zestaw nagłaśniający</t>
  </si>
  <si>
    <t>Drukarka laserowa HP LaserJet P 2015N</t>
  </si>
  <si>
    <t xml:space="preserve">DVD </t>
  </si>
  <si>
    <t>komputer ACTINA  3 szt</t>
  </si>
  <si>
    <t>Komputer ACTINA Sierra</t>
  </si>
  <si>
    <t>Monitor LCD LG L1753S  9 X 625,00</t>
  </si>
  <si>
    <t>AiO MFC 1810 E mono A4/20ppm/USB</t>
  </si>
  <si>
    <t>Monitor 19" DELL P1913</t>
  </si>
  <si>
    <t>Magnetofon BOOMBOX CD USB MK3901</t>
  </si>
  <si>
    <t>Projektor !PJ MX503DLP 2700ANSI  2 SZT x 1420,00</t>
  </si>
  <si>
    <t>Ekran LCD PHILLIPS 40PFH4009</t>
  </si>
  <si>
    <t>Philips AZ787/12 725155 2 SZT</t>
  </si>
  <si>
    <t xml:space="preserve">Philips AZ787/12 725155 </t>
  </si>
  <si>
    <t>Projektor BENQ M 661</t>
  </si>
  <si>
    <t>Gitara LAG</t>
  </si>
  <si>
    <t>mikrofon SHURE</t>
  </si>
  <si>
    <t>Komputer przenośny HP Comaq</t>
  </si>
  <si>
    <t>Kamera Plus</t>
  </si>
  <si>
    <t>Komputer przenośny Lenowo G50-70 59433131</t>
  </si>
  <si>
    <t>WARTOŚĆ ODTWORZENIOWA: Sposób obliczenia wartości odtworzeniowej = budynki administracyjne, budynki szkolne, hale sportowe - 3 608,00 zł/m2, budynki mieszkalne - 2886,00 zł /m2, świetlice, remizy OSP - 2 165,00 zł/m2, budynki gospodarcze - 1 443,00 zł/m2</t>
  </si>
  <si>
    <t>NIE</t>
  </si>
  <si>
    <t>TAK</t>
  </si>
  <si>
    <t>więźba dachowa drewniana, blacha</t>
  </si>
  <si>
    <t>żelbeton, blacha</t>
  </si>
  <si>
    <t>papa</t>
  </si>
  <si>
    <t>blacha</t>
  </si>
  <si>
    <t>konstrukcja stalowa, blacha</t>
  </si>
  <si>
    <t>Rzutnik Benq MW621ST DLP WXGA 3000AL 1300'HDMI</t>
  </si>
  <si>
    <t>Wartość odtworzeniowa</t>
  </si>
  <si>
    <t>Huśtawki Fela 4 7szt</t>
  </si>
  <si>
    <t>Huśtawka wagowa Koniki 7szt</t>
  </si>
  <si>
    <t>kolektory słoneczne</t>
  </si>
  <si>
    <t xml:space="preserve">komputer Dell OptiPlex 9020SF z oprogramowaniem 100 szt(ZS w Starym Bosewie, Gimnazjum w Długosiodle, Szkoła w Długosiodle, Szkoła w Sieczychach, Szkoła w Dalekiem, Szkoła w Blochach)
</t>
  </si>
  <si>
    <t>Serwer NTT Tytan 7szt (ZS w Starym Bosewie, Gimnazjum w Długosiodle, Szkoła w Długosiodle, Szkoła w Sieczychach, Szkoła w Dalekiem, Szkoła w Blochach)</t>
  </si>
  <si>
    <t>Monitor Dfell 107szt (ZS w Starym Bosewie, Gimnazjum w Długosiodle, Szkoła w Długosiodle, Szkoła w Sieczychach, Szkoła w Dalekiem, Szkoła w Blochach)</t>
  </si>
  <si>
    <t>komputer do biblioteki 1szt x 3044,60</t>
  </si>
  <si>
    <t>komputer NTT ETIUDA 3 szt x 1961</t>
  </si>
  <si>
    <t>Komputer ACTINA  8 szt x 1863,00</t>
  </si>
  <si>
    <t>Kopiarka KYOCERA TASKALFA 1800</t>
  </si>
  <si>
    <t>Mikrofon bezprzewodowy</t>
  </si>
  <si>
    <t>Kamery do szatni</t>
  </si>
  <si>
    <t>Urządzenie SITA KPL. 11 SZT</t>
  </si>
  <si>
    <t>Kamera cyfrowa JVC GZ EX 515</t>
  </si>
  <si>
    <t>Komputer stacjonarny, monitor, klawiatura, mysz, słuchawki z mikrofonem, listwa zasilająca Nr seryjny 3X891</t>
  </si>
  <si>
    <t>Komputer stacjonarny, monitor, klawiatura, mysz, słuchawki z mikrofonem, listwa zasilająca Nr seryjny 3X197</t>
  </si>
  <si>
    <t>Komputer stacjonarny, monitor, klawiatura, mysz, słuchawki z mikrofonem, listwa zasilająca Nr seryjny 3X800</t>
  </si>
  <si>
    <t>Komputer stacjonarny, monitor, klawiatura, mysz, słuchawki z mikrofonem, listwa zasilająca Nr seryjny 3X906</t>
  </si>
  <si>
    <t>Komputer stacjonarny, monitor, klawiatura, mysz, słuchawki z mikrofonem, listwa zasilająca Nr seryjny 3X758</t>
  </si>
  <si>
    <t>Serwer NAS-Nr seryjny: Q153I25495</t>
  </si>
  <si>
    <t>Urządzenie wielofunkcyjne-Nr seryjny: AK54002809</t>
  </si>
  <si>
    <t>Projektor multimedialny z uchwytem-Nr seryjny: PDV2F01429000</t>
  </si>
  <si>
    <t>Aparat fotograficzny-Nr seryjny: JQP258883</t>
  </si>
  <si>
    <t>Router/sieć komputerowa-Nr seryjny: QB291E8000152</t>
  </si>
  <si>
    <t>Laptop, mysz, głośniki multimedialne, listwa antyprzepięciowa-Nr seryjny: F5NXWU007461120G</t>
  </si>
  <si>
    <t>kolumna aktywna</t>
  </si>
  <si>
    <t>mikrofon bezprzewodowy</t>
  </si>
  <si>
    <t>Radiomagnetofon Boonbox Matz 2 szt</t>
  </si>
  <si>
    <t>Magnetofon BB 12 BK BOOMBOX BLAUPUNKT</t>
  </si>
  <si>
    <t>Drukarka SAMSUNG SL-M2625</t>
  </si>
  <si>
    <t>Liczba pracowników: 37</t>
  </si>
  <si>
    <t>GP- Komputer NTT Etiuda (2x1961,00)</t>
  </si>
  <si>
    <t>GP- komputer uczn. St. Robocza (6x1560,00)</t>
  </si>
  <si>
    <t>PSP-komputer z nagr. DVD (1x1705,22)</t>
  </si>
  <si>
    <t>PSP- komputer uczn. St.rob. (11x1640,52)</t>
  </si>
  <si>
    <t>PSP-komputer serwer (1x2698,73)</t>
  </si>
  <si>
    <t>PSP-Drukarka Epson L355</t>
  </si>
  <si>
    <t>Projektor BenQ MX 620ST DLP XGA 3D</t>
  </si>
  <si>
    <t>Drukarka Phaser 3052v</t>
  </si>
  <si>
    <t>Drukarka laserowa HP Laser Pro 400</t>
  </si>
  <si>
    <t>Ekran projekcyjny MC-591</t>
  </si>
  <si>
    <t>Projektor multimedialny BenQ MX525 XGA 3200ANSI</t>
  </si>
  <si>
    <t>Ekran projekcyjny MC-591 120"</t>
  </si>
  <si>
    <t>Radiomagnetofon AZ 1837</t>
  </si>
  <si>
    <t>Telefax Panasonic KX-FP 207 S</t>
  </si>
  <si>
    <t>LENOWO G50-45 80E300P5PB W8</t>
  </si>
  <si>
    <t>PJ VE281X DLP XGA HDMI 2800 lm</t>
  </si>
  <si>
    <t>DELL T3500 HDD 500GB X 2</t>
  </si>
  <si>
    <t>Laptop ASUS X55LA - XO45</t>
  </si>
  <si>
    <t>Gitara 2 szt</t>
  </si>
  <si>
    <t>Lenowo G50-80 I5-500 5GB 500GB WIN8,1 X 2 szt</t>
  </si>
  <si>
    <t>Liczba pracowników: 23</t>
  </si>
  <si>
    <t>Boisko do piłki nożnej oraz bieżnia wraz z infrastrukturą towarzyszącą przy PSP Dalekie</t>
  </si>
  <si>
    <t>Dalekie</t>
  </si>
  <si>
    <t>Świetlica Olszaki</t>
  </si>
  <si>
    <t>Olszaki</t>
  </si>
  <si>
    <t>Zjeżdżalnia 120 cm ze stali nierdzewnej 5 szt.</t>
  </si>
  <si>
    <t>Nowe Bosewo, Kalinowo, Chorchosy, Przetycz Wł., Zamość</t>
  </si>
  <si>
    <t>Piaskownica z daszkiem 7 szt.</t>
  </si>
  <si>
    <t>Kalinowo, Zygmuntowo, Zamość, Chorchosy, Nowe Bosewo, Długosiodło, Przetycz Wł.</t>
  </si>
  <si>
    <t>Stół drewniany z daszkiem 7 szt.</t>
  </si>
  <si>
    <t>Budynek remizy - Długosiodło+Dom Kultury</t>
  </si>
  <si>
    <t>Serwer DELL Poweredge R320 wraz z oprogramowaniem i licencjami</t>
  </si>
  <si>
    <t>Kamery-2 szt. BCS-CVR1601A-III rejestrator HDCVI 16 kanałowy</t>
  </si>
  <si>
    <t>Kamera tubowa full HD, dysk twardy, zasilacz impulsowy</t>
  </si>
  <si>
    <t>Zestaw inkasencki WORKABOUT PRO 4 Win WM 6,5</t>
  </si>
  <si>
    <t>Aparat cyfrowy Nikon A100 20, 1MPix, zoom 5x czarny</t>
  </si>
  <si>
    <t xml:space="preserve">Oczyszczalnia ścieków  </t>
  </si>
  <si>
    <t>SUW</t>
  </si>
  <si>
    <t>Urząd Gminy-świetlica Olszaki</t>
  </si>
  <si>
    <t>Urząd Gminy-świetlica Jaszczułty</t>
  </si>
  <si>
    <t>Dom Kultury Długosiodło</t>
  </si>
  <si>
    <r>
      <t>Dawna remiza strażacka Stare Suski (działki zabudowane o numerach 326/2 i 327 o łącznej powierzchni 1.800 m</t>
    </r>
    <r>
      <rPr>
        <sz val="9"/>
        <rFont val="Calibri"/>
        <family val="2"/>
      </rPr>
      <t>²</t>
    </r>
    <r>
      <rPr>
        <sz val="9"/>
        <rFont val="Arial"/>
        <family val="2"/>
      </rPr>
      <t>)</t>
    </r>
  </si>
  <si>
    <t>Stare Suski</t>
  </si>
  <si>
    <t>Plac zabaw</t>
  </si>
  <si>
    <t>Zalas</t>
  </si>
  <si>
    <t>Wólka Grochowa</t>
  </si>
  <si>
    <t>Budy Przetyczne</t>
  </si>
  <si>
    <t>Zygmuntowo</t>
  </si>
  <si>
    <t>Ostrykół Włościański</t>
  </si>
  <si>
    <t>Place zabaw (Zalas, Wólka Grochowa, Ostrykół Włościański, Stare Bosewo, Zygmuntowo, Budy Przetyczne, Prabuty)</t>
  </si>
  <si>
    <t>Budynek drewniany</t>
  </si>
  <si>
    <t>Marianowo</t>
  </si>
  <si>
    <t>Liczba pracowników: 17</t>
  </si>
  <si>
    <t>Wieża mini Philips FX1012</t>
  </si>
  <si>
    <t xml:space="preserve">KOPIARKA CYFROWA </t>
  </si>
  <si>
    <t>DRUKARKA LASEROWA</t>
  </si>
  <si>
    <t>PROJEKTOR MULTIMADIALNY BENQM525 XGA</t>
  </si>
  <si>
    <t>EKTRAN PROJEKCYJNY MC-591 120*</t>
  </si>
  <si>
    <t>RADIOMAGNETOFON AZ 1837</t>
  </si>
  <si>
    <t>EKRAN PROJEKCYJNY MC-591 120*</t>
  </si>
  <si>
    <t>UPS ECO 700 PRO CDS - 2 SZT</t>
  </si>
  <si>
    <t xml:space="preserve">PROJEKTOR BENQ MX 528 DLP </t>
  </si>
  <si>
    <t>RADIOMAGNETOFON CD CFD-S70B</t>
  </si>
  <si>
    <t>DRUKARKA HP ONC. COLOR LJ PRO M 177</t>
  </si>
  <si>
    <t>REJESTRATOR BCSXVR1601</t>
  </si>
  <si>
    <t>KAMERA KOPUŁKOWA 2MPX BCS-DMQE 1200</t>
  </si>
  <si>
    <t>KOMPUTER PRZENOŚNY</t>
  </si>
  <si>
    <t>Liczba pracowników: 53</t>
  </si>
  <si>
    <t>PROJEKTOR</t>
  </si>
  <si>
    <t>TABLICA INTERAKTYWNA</t>
  </si>
  <si>
    <t>MAGNETOFON BB12BK BOOMBOX</t>
  </si>
  <si>
    <t>TELEWIZOR MANTA LED 5501</t>
  </si>
  <si>
    <t>RZUTNIK BENQ PJ MW529 WXGA DLP 330/13000</t>
  </si>
  <si>
    <t>EKRAN ŚCIENNY 175*132,5</t>
  </si>
  <si>
    <t>LENOWO NOTEBOOK IDEALD G500</t>
  </si>
  <si>
    <t>LAPTOP ASUS R540SA XX022T W10</t>
  </si>
  <si>
    <t>Dell VOSTRO 15 3568 Win</t>
  </si>
  <si>
    <t>PROJEKTOR KRÓTKOOGNISKOWY</t>
  </si>
  <si>
    <t>Liczba pracowników: 22</t>
  </si>
  <si>
    <t>Kamera kopułkowa 2mp ip bcs-p212</t>
  </si>
  <si>
    <t>Serwer klasy B-Dell PowerEdge T610 (Urząd Marszałkowski)</t>
  </si>
  <si>
    <t>Komputer HP EliteOne 800 G1 AiO (urząd Marszałkowski)</t>
  </si>
  <si>
    <t xml:space="preserve">Zestaw komputerowy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</si>
  <si>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</si>
  <si>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</si>
  <si>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</si>
  <si>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</si>
  <si>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</si>
  <si>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</si>
  <si>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</si>
  <si>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</si>
  <si>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</si>
  <si>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</si>
  <si>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</si>
  <si>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</si>
  <si>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</si>
  <si>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</si>
  <si>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</si>
  <si>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</si>
  <si>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</si>
  <si>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</si>
  <si>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</si>
  <si>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</si>
  <si>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</si>
  <si>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</si>
  <si>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</si>
  <si>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</si>
  <si>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</si>
  <si>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</si>
  <si>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</si>
  <si>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</si>
  <si>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</si>
  <si>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</si>
  <si>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</si>
  <si>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</si>
  <si>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</si>
  <si>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</si>
  <si>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</si>
  <si>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</si>
  <si>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</si>
  <si>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</si>
  <si>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</si>
  <si>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</si>
  <si>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</si>
  <si>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</si>
  <si>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</si>
  <si>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</si>
  <si>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</si>
  <si>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</si>
  <si>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>suma ubezpieczenia</t>
  </si>
  <si>
    <t xml:space="preserve">Okres ubezpieczenia OC i NW </t>
  </si>
  <si>
    <t xml:space="preserve">Okres ubezpieczenia AC i KR </t>
  </si>
  <si>
    <t>wypowiedzenie OC</t>
  </si>
  <si>
    <t>nowa polisa</t>
  </si>
  <si>
    <t>Od</t>
  </si>
  <si>
    <t>Do</t>
  </si>
  <si>
    <t xml:space="preserve">1. Urząd Gminy </t>
  </si>
  <si>
    <t>MERCEDES</t>
  </si>
  <si>
    <t>VITO 111CD</t>
  </si>
  <si>
    <t>WDB63960313240937</t>
  </si>
  <si>
    <t>WWY 02870</t>
  </si>
  <si>
    <t>ciężarowo-osobowy</t>
  </si>
  <si>
    <t>2148</t>
  </si>
  <si>
    <t>16.01.2007</t>
  </si>
  <si>
    <t>850</t>
  </si>
  <si>
    <t>2007</t>
  </si>
  <si>
    <t>Koparko-ładowarka</t>
  </si>
  <si>
    <t>JCB3CX4TK02259583</t>
  </si>
  <si>
    <t>B/N</t>
  </si>
  <si>
    <t>2013</t>
  </si>
  <si>
    <t>Skoda</t>
  </si>
  <si>
    <t>Fabia 1.4</t>
  </si>
  <si>
    <t>TMBDC46Y754239543</t>
  </si>
  <si>
    <t>WWY 44344</t>
  </si>
  <si>
    <t>osobowy</t>
  </si>
  <si>
    <t>1390</t>
  </si>
  <si>
    <t>2004</t>
  </si>
  <si>
    <t>FSC - STARACHOWICE Star</t>
  </si>
  <si>
    <t>P244L</t>
  </si>
  <si>
    <t>P244ML109310</t>
  </si>
  <si>
    <t>WWY 32767</t>
  </si>
  <si>
    <t>specjalny (pożarniczy)</t>
  </si>
  <si>
    <t>6842</t>
  </si>
  <si>
    <t>03.11.1984</t>
  </si>
  <si>
    <t>6</t>
  </si>
  <si>
    <t>1984</t>
  </si>
  <si>
    <t>Uniqa 11.04.2013</t>
  </si>
  <si>
    <t>TUW Ostrołeka (OC, NW)</t>
  </si>
  <si>
    <t>JELCZ</t>
  </si>
  <si>
    <t>008GMB 2,5/8</t>
  </si>
  <si>
    <t>10128</t>
  </si>
  <si>
    <t>WWY V551</t>
  </si>
  <si>
    <t>specjalny</t>
  </si>
  <si>
    <t>6830</t>
  </si>
  <si>
    <t>1986</t>
  </si>
  <si>
    <t>Ford</t>
  </si>
  <si>
    <t>Transit 100 2 5D</t>
  </si>
  <si>
    <t>WF0LXXGBVLPJ31940</t>
  </si>
  <si>
    <t>WWY 26607</t>
  </si>
  <si>
    <t>2496</t>
  </si>
  <si>
    <t>19.07.1994</t>
  </si>
  <si>
    <t>610</t>
  </si>
  <si>
    <t>1993</t>
  </si>
  <si>
    <t>Jelcz</t>
  </si>
  <si>
    <t>WWY17197</t>
  </si>
  <si>
    <t>Gothaer 13.06.2013</t>
  </si>
  <si>
    <t>TUW Ostrołęka (OC)</t>
  </si>
  <si>
    <t xml:space="preserve"> OSP Prabuty</t>
  </si>
  <si>
    <t>FSC - STARACHOWICE P244L-00</t>
  </si>
  <si>
    <t>244L-00</t>
  </si>
  <si>
    <t>00704</t>
  </si>
  <si>
    <t>WWY S621</t>
  </si>
  <si>
    <t>15.09.1976</t>
  </si>
  <si>
    <t>STAR</t>
  </si>
  <si>
    <t>3312673</t>
  </si>
  <si>
    <t>WWY 8E63</t>
  </si>
  <si>
    <t>1983</t>
  </si>
  <si>
    <t>MERCEDES ATEGO</t>
  </si>
  <si>
    <t>1326 AF</t>
  </si>
  <si>
    <t>WDB9763641L358250</t>
  </si>
  <si>
    <t>WWY 13128</t>
  </si>
  <si>
    <t>2008</t>
  </si>
  <si>
    <t>PC</t>
  </si>
  <si>
    <t>400X</t>
  </si>
  <si>
    <t>SV9PC400X90GK1022</t>
  </si>
  <si>
    <t>WWY 0726P</t>
  </si>
  <si>
    <t>przyczepa</t>
  </si>
  <si>
    <t>1999</t>
  </si>
  <si>
    <t>Mercedes-Benz 4x4</t>
  </si>
  <si>
    <t>Atego</t>
  </si>
  <si>
    <t>WDB9676371L889899</t>
  </si>
  <si>
    <t>WWY 40378</t>
  </si>
  <si>
    <t>6374</t>
  </si>
  <si>
    <t>09.12.2014</t>
  </si>
  <si>
    <t>2014</t>
  </si>
  <si>
    <t>Gmina Długosiodło</t>
  </si>
  <si>
    <t>Fiat</t>
  </si>
  <si>
    <t>Brava</t>
  </si>
  <si>
    <t>ZFA18200004945781</t>
  </si>
  <si>
    <t>WWY 54400</t>
  </si>
  <si>
    <t>1581</t>
  </si>
  <si>
    <t>15.12.1999</t>
  </si>
  <si>
    <t>5</t>
  </si>
  <si>
    <t>FSC-STARACHOWICE</t>
  </si>
  <si>
    <t>WWY 56700</t>
  </si>
  <si>
    <t>21.12.1987</t>
  </si>
  <si>
    <t>1987</t>
  </si>
  <si>
    <t>Renault</t>
  </si>
  <si>
    <t>Kangoo</t>
  </si>
  <si>
    <t>VF1KC0BBF25745548</t>
  </si>
  <si>
    <t>WWY 56788</t>
  </si>
  <si>
    <t>12.12.2001</t>
  </si>
  <si>
    <t>2001</t>
  </si>
  <si>
    <t>Opel</t>
  </si>
  <si>
    <t>Astra-G-Caravan</t>
  </si>
  <si>
    <t>W0L0TGF358G026775</t>
  </si>
  <si>
    <t>WWY 56787</t>
  </si>
  <si>
    <t>1598</t>
  </si>
  <si>
    <t>12.10.2007</t>
  </si>
  <si>
    <t>Urządzenia do ćwiczeń na świeżym powietrzu w miejscowości Jaszczułty i Chrzczanka Włościańska</t>
  </si>
  <si>
    <t>Urządzenia do ćwiczeń na świeżym powietrzu w miejscowości Stare Bosewo i Grądy Szlacheckie</t>
  </si>
  <si>
    <t>Wyposażenie placu zabaw</t>
  </si>
  <si>
    <t>Toaleta WC-MINI model BASIC</t>
  </si>
  <si>
    <t>26.01.2019 26.01.2020 26.01.2021</t>
  </si>
  <si>
    <t>25.01.2020 25.01.2021 25.01.2022</t>
  </si>
  <si>
    <t>10.10.2018 10.10.2019 10.10.2020</t>
  </si>
  <si>
    <t>09.10.2019 09.10.2020 09.10.2021</t>
  </si>
  <si>
    <t>27.08.2019 27.08.2020 27.08.2021</t>
  </si>
  <si>
    <t>26.08.2020 26.08.2021 26.08.2022</t>
  </si>
  <si>
    <t>10.04.2019 10.04.2020 10.04.2021</t>
  </si>
  <si>
    <t>09.04.2020 09.04.2021 09.04.2022</t>
  </si>
  <si>
    <t>01.01.2019 01.01.2020 01.01.2021</t>
  </si>
  <si>
    <t>31.12.2020 31.12.2021 31.12.2022</t>
  </si>
  <si>
    <t>01.07.2019 01.07.2020 01.07.2021</t>
  </si>
  <si>
    <t>30.06.2020 30.06.2021 30.06.2022</t>
  </si>
  <si>
    <t>20.01.2019 20.01.2020 20.01.2021</t>
  </si>
  <si>
    <t>19.01.2020 19.01.2021 19.01.2022</t>
  </si>
  <si>
    <t>15.02.2019 15.02.2020 15.02.2021</t>
  </si>
  <si>
    <t>14.02.2020 14.02.2021 14.02.2022</t>
  </si>
  <si>
    <t>26.11.2018 26.11.2019 26.11.2020</t>
  </si>
  <si>
    <t>25.11.2019 25.11.2020 25.11.2021</t>
  </si>
  <si>
    <t>10.09.2018 10.09.2019 10.09.2020</t>
  </si>
  <si>
    <t>09.09.2019 09.09.2020 09.09.2021</t>
  </si>
  <si>
    <t>03.11.2018 03.11.2019 03.11.2020</t>
  </si>
  <si>
    <t>02.11.2019 02.11.2020 02.11.2021</t>
  </si>
  <si>
    <t>12.05.2019 12.05.2020 12.05.2021</t>
  </si>
  <si>
    <t>11.05.2020 11.05.2021 11.05.2022</t>
  </si>
  <si>
    <t>3CX Turbo PLUS ECO</t>
  </si>
  <si>
    <t>JCB</t>
  </si>
  <si>
    <t>Tabela nr 2</t>
  </si>
  <si>
    <t>Tabela nr 3</t>
  </si>
  <si>
    <t>Tabela nr 4</t>
  </si>
  <si>
    <t>L.P.</t>
  </si>
  <si>
    <t>Ubezpieczajacy</t>
  </si>
  <si>
    <t>Ubezpieczony</t>
  </si>
  <si>
    <t>Poszkodowany</t>
  </si>
  <si>
    <t>Ubezpieczyciel</t>
  </si>
  <si>
    <t>Rodzaj szkody</t>
  </si>
  <si>
    <t>Przedmiot szkody</t>
  </si>
  <si>
    <t>Data szkody</t>
  </si>
  <si>
    <t>Kwota odszk.</t>
  </si>
  <si>
    <t>GMINA DŁUGOSIODŁO</t>
  </si>
  <si>
    <t>UG</t>
  </si>
  <si>
    <t>TUW TUW</t>
  </si>
  <si>
    <t>SUMA:</t>
  </si>
  <si>
    <t>ALL</t>
  </si>
  <si>
    <t>DEWASTACJA WIATY PRZYSTANKOWEJ STARE BOSEWO</t>
  </si>
  <si>
    <t>31.01.16</t>
  </si>
  <si>
    <t>DEWASTACJA WIATY PRZYSTANKOWEJ JASZCZUŁY</t>
  </si>
  <si>
    <t>23.01.16</t>
  </si>
  <si>
    <t>ŚWIETLICA WIEJSKA - ZALANIE WSKUTEK NAWAŁNICY</t>
  </si>
  <si>
    <t>02.01.17</t>
  </si>
  <si>
    <t>KR</t>
  </si>
  <si>
    <t>KRADZIEŻ ELEMENTÓW HUŚTAWKI / PLAC ZABAW W  MIEJSCOWOŚCI ZAMOŚĆ</t>
  </si>
  <si>
    <t>13.03.17</t>
  </si>
  <si>
    <t>21.03.17</t>
  </si>
  <si>
    <t xml:space="preserve">PSP DŁUGOSIODŁO </t>
  </si>
  <si>
    <t>ZALANIE POMIESZCZEŃ WSKUTEK NAWAŁNICY</t>
  </si>
  <si>
    <t>09.05.17</t>
  </si>
  <si>
    <t>SP DŁUGOSIODŁO</t>
  </si>
  <si>
    <t>GIMNAZJUM PUBLICZNE</t>
  </si>
  <si>
    <t>SZ</t>
  </si>
  <si>
    <t>SZYBA - ROZBICIE</t>
  </si>
  <si>
    <t>08.05.17</t>
  </si>
  <si>
    <t>GOIKIR</t>
  </si>
  <si>
    <t>20.05.17</t>
  </si>
  <si>
    <t>HYDRANT/BUDY/UDERZENIE POJAZDU</t>
  </si>
  <si>
    <t>31.05.17</t>
  </si>
  <si>
    <t>OSP</t>
  </si>
  <si>
    <t>PODMIOT TRZECI</t>
  </si>
  <si>
    <t>PZU</t>
  </si>
  <si>
    <t>OCK</t>
  </si>
  <si>
    <t>09.06.-17</t>
  </si>
  <si>
    <t>ZS STARE BOSEWO</t>
  </si>
  <si>
    <t>D</t>
  </si>
  <si>
    <t>DEWSTACJA BUDYNKU/PARAPETU + OGRODZENIA</t>
  </si>
  <si>
    <t>10.06.17</t>
  </si>
  <si>
    <t>GIMNAZJUM W DŁUGOSIODLE</t>
  </si>
  <si>
    <t>29.06.17</t>
  </si>
  <si>
    <t>GCIKSiR</t>
  </si>
  <si>
    <t>ELL</t>
  </si>
  <si>
    <t>KSEROKOPIARKA - PRZEPIĘCIE</t>
  </si>
  <si>
    <t>11.08.17</t>
  </si>
  <si>
    <t>PSP W BLOCHY</t>
  </si>
  <si>
    <t>18.09.17</t>
  </si>
  <si>
    <t>SŁUP OŚWIETLENIA ULICZNEGO/DŁUGOSIODŁO UL. PUŁASKIEGO - USZKODZENIE MECHANICZNE</t>
  </si>
  <si>
    <t>21.10.17</t>
  </si>
  <si>
    <t>PSP W DŁUDOSIODLE</t>
  </si>
  <si>
    <t>TUWTUW</t>
  </si>
  <si>
    <t>WANDALIZM/LAMPA/ELEWACJA/RYNNA/PŁYTKI</t>
  </si>
  <si>
    <t>20.11.17</t>
  </si>
  <si>
    <t>PRZEDSZKOLE W DŁUGOSIODLE</t>
  </si>
  <si>
    <t xml:space="preserve">UG </t>
  </si>
  <si>
    <t>ALL/P</t>
  </si>
  <si>
    <t>PIEC CO - USZKODZENIE WSKUTEK PRZEPIĘCIA</t>
  </si>
  <si>
    <t>02.02.18</t>
  </si>
  <si>
    <t>KOLEKTORY SŁONECZNE USZKODZENIE MECHANICZNE</t>
  </si>
  <si>
    <t>01.05.18</t>
  </si>
  <si>
    <t xml:space="preserve">WODOCIĄG - SKRZYNKA PRZEPOMPOWNII - UDERZENIE POJAZDU </t>
  </si>
  <si>
    <t>26.04.18</t>
  </si>
  <si>
    <t>Tabela nr 5</t>
  </si>
  <si>
    <t>USZKODZENIE POJAZDU NA DRODZE GMINNEJ</t>
  </si>
  <si>
    <t>31.12.2019 31.12.2020 31.12.2021</t>
  </si>
  <si>
    <t>OD 09.2015 DO 2016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</si>
</sst>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\ [$zł-415];[Red]\-#,##0.00\ [$zł-415]"/>
    <numFmt numFmtId="167" formatCode="d/mm/yyyy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  <numFmt numFmtId="174" formatCode="[$-415]d\ mmmm\ yyyy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i/>
      <u val="single"/>
      <sz val="11"/>
      <name val="Verdana"/>
      <family val="2"/>
    </font>
    <font>
      <b/>
      <sz val="13"/>
      <color indexed="9"/>
      <name val="Verdana"/>
      <family val="2"/>
    </font>
    <font>
      <b/>
      <sz val="9"/>
      <name val="Verdan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Calibri Light"/>
      <family val="2"/>
    </font>
    <font>
      <b/>
      <sz val="10"/>
      <name val="Calibri Light"/>
      <family val="2"/>
    </font>
    <font>
      <b/>
      <u val="single"/>
      <sz val="11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6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2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165" fontId="10" fillId="33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 quotePrefix="1">
      <alignment horizontal="center"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left" wrapText="1"/>
    </xf>
    <xf numFmtId="164" fontId="6" fillId="35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164" fontId="10" fillId="33" borderId="22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4" fontId="7" fillId="0" borderId="14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 quotePrefix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/>
    </xf>
    <xf numFmtId="4" fontId="3" fillId="37" borderId="10" xfId="0" applyNumberFormat="1" applyFont="1" applyFill="1" applyBorder="1" applyAlignment="1">
      <alignment horizontal="left"/>
    </xf>
    <xf numFmtId="4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 quotePrefix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36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8" fontId="3" fillId="0" borderId="10" xfId="0" applyNumberFormat="1" applyFont="1" applyFill="1" applyBorder="1" applyAlignment="1">
      <alignment horizontal="right" vertical="center" wrapText="1"/>
    </xf>
    <xf numFmtId="6" fontId="3" fillId="0" borderId="10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2" fillId="38" borderId="0" xfId="0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Alignment="1">
      <alignment horizontal="center" vertical="center"/>
    </xf>
    <xf numFmtId="44" fontId="3" fillId="38" borderId="0" xfId="0" applyNumberFormat="1" applyFont="1" applyFill="1" applyAlignment="1">
      <alignment vertical="center"/>
    </xf>
    <xf numFmtId="0" fontId="19" fillId="38" borderId="0" xfId="0" applyFont="1" applyFill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4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2" fillId="0" borderId="14" xfId="62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quotePrefix="1">
      <alignment horizontal="center"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65" fillId="0" borderId="0" xfId="0" applyNumberFormat="1" applyFont="1" applyAlignment="1">
      <alignment vertical="center"/>
    </xf>
    <xf numFmtId="44" fontId="22" fillId="0" borderId="14" xfId="0" applyNumberFormat="1" applyFont="1" applyFill="1" applyBorder="1" applyAlignment="1">
      <alignment horizontal="right" vertical="center" wrapText="1"/>
    </xf>
    <xf numFmtId="8" fontId="22" fillId="0" borderId="10" xfId="0" applyNumberFormat="1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44" fontId="10" fillId="33" borderId="24" xfId="0" applyNumberFormat="1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4" fontId="21" fillId="38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SheetLayoutView="100" workbookViewId="0" topLeftCell="A1">
      <selection activeCell="H11" sqref="H11"/>
    </sheetView>
  </sheetViews>
  <sheetFormatPr defaultColWidth="9.140625" defaultRowHeight="12.75"/>
  <cols>
    <col min="1" max="1" width="3.7109375" style="7" customWidth="1"/>
    <col min="2" max="2" width="30.8515625" style="7" customWidth="1"/>
    <col min="3" max="3" width="9.8515625" style="3" customWidth="1"/>
    <col min="4" max="4" width="20.57421875" style="8" customWidth="1"/>
    <col min="5" max="5" width="19.28125" style="8" customWidth="1"/>
    <col min="6" max="6" width="18.00390625" style="8" customWidth="1"/>
    <col min="7" max="7" width="33.00390625" style="7" customWidth="1"/>
    <col min="8" max="8" width="31.7109375" style="7" customWidth="1"/>
    <col min="9" max="9" width="15.421875" style="31" customWidth="1"/>
    <col min="10" max="10" width="20.28125" style="1" customWidth="1"/>
    <col min="11" max="11" width="20.421875" style="1" customWidth="1"/>
    <col min="12" max="12" width="16.8515625" style="1" bestFit="1" customWidth="1"/>
    <col min="13" max="13" width="21.8515625" style="1" customWidth="1"/>
    <col min="14" max="16384" width="9.140625" style="1" customWidth="1"/>
  </cols>
  <sheetData>
    <row r="1" ht="12.75">
      <c r="H1" s="91"/>
    </row>
    <row r="2" ht="12.75">
      <c r="H2" s="91"/>
    </row>
    <row r="3" spans="1:8" ht="41.25" customHeight="1">
      <c r="A3" s="215"/>
      <c r="B3" s="215"/>
      <c r="C3" s="215"/>
      <c r="D3" s="215"/>
      <c r="E3" s="215"/>
      <c r="F3" s="215"/>
      <c r="G3" s="215"/>
      <c r="H3" s="215"/>
    </row>
    <row r="4" spans="1:8" ht="16.5" customHeight="1">
      <c r="A4" s="34"/>
      <c r="B4" s="34"/>
      <c r="C4" s="34"/>
      <c r="D4" s="34"/>
      <c r="E4" s="34"/>
      <c r="F4" s="34"/>
      <c r="G4" s="34"/>
      <c r="H4" s="34"/>
    </row>
    <row r="5" spans="1:13" ht="76.5">
      <c r="A5" s="21" t="s">
        <v>0</v>
      </c>
      <c r="B5" s="21" t="s">
        <v>12</v>
      </c>
      <c r="C5" s="21" t="s">
        <v>1</v>
      </c>
      <c r="D5" s="22" t="s">
        <v>10</v>
      </c>
      <c r="E5" s="22" t="s">
        <v>383</v>
      </c>
      <c r="F5" s="22" t="s">
        <v>18</v>
      </c>
      <c r="G5" s="21" t="s">
        <v>13</v>
      </c>
      <c r="H5" s="21" t="s">
        <v>7</v>
      </c>
      <c r="I5" s="105" t="s">
        <v>126</v>
      </c>
      <c r="J5" s="105" t="s">
        <v>127</v>
      </c>
      <c r="K5" s="105" t="s">
        <v>128</v>
      </c>
      <c r="L5" s="105" t="s">
        <v>129</v>
      </c>
      <c r="M5" s="114" t="s">
        <v>130</v>
      </c>
    </row>
    <row r="6" spans="1:13" ht="21" customHeight="1">
      <c r="A6" s="9" t="s">
        <v>9</v>
      </c>
      <c r="B6" s="214" t="s">
        <v>21</v>
      </c>
      <c r="C6" s="214"/>
      <c r="D6" s="214"/>
      <c r="E6" s="214"/>
      <c r="F6" s="214"/>
      <c r="G6" s="214"/>
      <c r="H6" s="115" t="s">
        <v>435</v>
      </c>
      <c r="I6" s="117"/>
      <c r="J6" s="76"/>
      <c r="K6" s="76"/>
      <c r="L6" s="76"/>
      <c r="M6" s="76"/>
    </row>
    <row r="7" spans="1:13" ht="36.75" customHeight="1">
      <c r="A7" s="37">
        <v>1</v>
      </c>
      <c r="B7" s="95" t="s">
        <v>58</v>
      </c>
      <c r="C7" s="38" t="s">
        <v>59</v>
      </c>
      <c r="D7" s="39"/>
      <c r="E7" s="107">
        <v>1804000</v>
      </c>
      <c r="F7" s="59">
        <v>500</v>
      </c>
      <c r="G7" s="43" t="s">
        <v>60</v>
      </c>
      <c r="H7" s="108" t="s">
        <v>61</v>
      </c>
      <c r="I7" s="145" t="s">
        <v>375</v>
      </c>
      <c r="J7" s="145" t="s">
        <v>375</v>
      </c>
      <c r="K7" s="143" t="s">
        <v>376</v>
      </c>
      <c r="L7" s="143" t="s">
        <v>378</v>
      </c>
      <c r="M7" s="145" t="s">
        <v>375</v>
      </c>
    </row>
    <row r="8" spans="1:13" ht="36.75" customHeight="1">
      <c r="A8" s="37">
        <v>2</v>
      </c>
      <c r="B8" s="95" t="s">
        <v>62</v>
      </c>
      <c r="C8" s="94">
        <v>2008</v>
      </c>
      <c r="D8" s="39">
        <v>121840.5</v>
      </c>
      <c r="E8" s="35"/>
      <c r="F8" s="59">
        <v>30</v>
      </c>
      <c r="G8" s="93" t="s">
        <v>63</v>
      </c>
      <c r="H8" s="108" t="s">
        <v>64</v>
      </c>
      <c r="I8" s="145" t="s">
        <v>375</v>
      </c>
      <c r="J8" s="145" t="s">
        <v>375</v>
      </c>
      <c r="K8" s="143" t="s">
        <v>376</v>
      </c>
      <c r="L8" s="144" t="s">
        <v>377</v>
      </c>
      <c r="M8" s="145" t="s">
        <v>375</v>
      </c>
    </row>
    <row r="9" spans="1:13" ht="36.75" customHeight="1">
      <c r="A9" s="37">
        <v>3</v>
      </c>
      <c r="B9" s="95" t="s">
        <v>65</v>
      </c>
      <c r="C9" s="94">
        <v>1989</v>
      </c>
      <c r="D9" s="39"/>
      <c r="E9" s="35">
        <v>1443200</v>
      </c>
      <c r="F9" s="59">
        <v>400</v>
      </c>
      <c r="G9" s="93" t="s">
        <v>66</v>
      </c>
      <c r="H9" s="98" t="s">
        <v>67</v>
      </c>
      <c r="I9" s="145" t="s">
        <v>375</v>
      </c>
      <c r="J9" s="145" t="s">
        <v>375</v>
      </c>
      <c r="K9" s="143" t="s">
        <v>376</v>
      </c>
      <c r="L9" s="143" t="s">
        <v>378</v>
      </c>
      <c r="M9" s="145" t="s">
        <v>375</v>
      </c>
    </row>
    <row r="10" spans="1:13" ht="36.75" customHeight="1">
      <c r="A10" s="37">
        <v>4</v>
      </c>
      <c r="B10" s="95" t="s">
        <v>68</v>
      </c>
      <c r="C10" s="94"/>
      <c r="D10" s="39">
        <v>153110.93</v>
      </c>
      <c r="E10" s="35"/>
      <c r="F10" s="59"/>
      <c r="G10" s="93"/>
      <c r="H10" s="98" t="s">
        <v>69</v>
      </c>
      <c r="I10" s="145"/>
      <c r="J10" s="76"/>
      <c r="K10" s="143"/>
      <c r="L10" s="143"/>
      <c r="M10" s="145"/>
    </row>
    <row r="11" spans="1:13" ht="36.75" customHeight="1">
      <c r="A11" s="37">
        <v>5</v>
      </c>
      <c r="B11" s="82" t="s">
        <v>70</v>
      </c>
      <c r="C11" s="40" t="s">
        <v>71</v>
      </c>
      <c r="D11" s="41"/>
      <c r="E11" s="35">
        <v>700000</v>
      </c>
      <c r="F11" s="109" t="s">
        <v>72</v>
      </c>
      <c r="G11" s="45" t="s">
        <v>73</v>
      </c>
      <c r="H11" s="109" t="s">
        <v>74</v>
      </c>
      <c r="I11" s="145" t="s">
        <v>375</v>
      </c>
      <c r="J11" s="145" t="s">
        <v>375</v>
      </c>
      <c r="K11" s="143" t="s">
        <v>376</v>
      </c>
      <c r="L11" s="144" t="s">
        <v>377</v>
      </c>
      <c r="M11" s="145" t="s">
        <v>375</v>
      </c>
    </row>
    <row r="12" spans="1:13" ht="30.75" customHeight="1">
      <c r="A12" s="37">
        <v>6</v>
      </c>
      <c r="B12" s="82" t="s">
        <v>75</v>
      </c>
      <c r="C12" s="40"/>
      <c r="D12" s="41"/>
      <c r="E12" s="107">
        <v>30000</v>
      </c>
      <c r="F12" s="139">
        <v>9</v>
      </c>
      <c r="G12" s="45"/>
      <c r="H12" s="110" t="s">
        <v>76</v>
      </c>
      <c r="I12" s="145" t="s">
        <v>375</v>
      </c>
      <c r="J12" s="145" t="s">
        <v>375</v>
      </c>
      <c r="K12" s="143" t="s">
        <v>376</v>
      </c>
      <c r="L12" s="143" t="s">
        <v>378</v>
      </c>
      <c r="M12" s="145" t="s">
        <v>375</v>
      </c>
    </row>
    <row r="13" spans="1:13" ht="30.75" customHeight="1">
      <c r="A13" s="37">
        <v>7</v>
      </c>
      <c r="B13" s="82" t="s">
        <v>77</v>
      </c>
      <c r="C13" s="40"/>
      <c r="D13" s="41"/>
      <c r="E13" s="35">
        <v>281385</v>
      </c>
      <c r="F13" s="140">
        <v>195</v>
      </c>
      <c r="G13" s="50"/>
      <c r="H13" s="110" t="s">
        <v>76</v>
      </c>
      <c r="I13" s="145" t="s">
        <v>375</v>
      </c>
      <c r="J13" s="145" t="s">
        <v>375</v>
      </c>
      <c r="K13" s="143" t="s">
        <v>376</v>
      </c>
      <c r="L13" s="143" t="s">
        <v>378</v>
      </c>
      <c r="M13" s="145" t="s">
        <v>375</v>
      </c>
    </row>
    <row r="14" spans="1:13" ht="30.75" customHeight="1">
      <c r="A14" s="37">
        <v>8</v>
      </c>
      <c r="B14" s="82" t="s">
        <v>78</v>
      </c>
      <c r="C14" s="40"/>
      <c r="D14" s="41"/>
      <c r="E14" s="107">
        <v>548340</v>
      </c>
      <c r="F14" s="126">
        <v>380</v>
      </c>
      <c r="G14" s="45"/>
      <c r="H14" s="110" t="s">
        <v>76</v>
      </c>
      <c r="I14" s="145" t="s">
        <v>375</v>
      </c>
      <c r="J14" s="145" t="s">
        <v>375</v>
      </c>
      <c r="K14" s="143" t="s">
        <v>376</v>
      </c>
      <c r="L14" s="143" t="s">
        <v>378</v>
      </c>
      <c r="M14" s="145" t="s">
        <v>375</v>
      </c>
    </row>
    <row r="15" spans="1:13" ht="30.75" customHeight="1">
      <c r="A15" s="37">
        <v>9</v>
      </c>
      <c r="B15" s="82" t="s">
        <v>79</v>
      </c>
      <c r="C15" s="40"/>
      <c r="D15" s="41">
        <v>3950</v>
      </c>
      <c r="E15" s="41"/>
      <c r="F15" s="126"/>
      <c r="G15" s="45"/>
      <c r="H15" s="111" t="s">
        <v>74</v>
      </c>
      <c r="I15" s="145"/>
      <c r="J15" s="76"/>
      <c r="K15" s="143"/>
      <c r="L15" s="143"/>
      <c r="M15" s="145"/>
    </row>
    <row r="16" spans="1:13" ht="30.75" customHeight="1">
      <c r="A16" s="37">
        <v>10</v>
      </c>
      <c r="B16" s="82" t="s">
        <v>80</v>
      </c>
      <c r="C16" s="40">
        <v>2009</v>
      </c>
      <c r="D16" s="41"/>
      <c r="E16" s="41">
        <v>150000</v>
      </c>
      <c r="F16" s="126"/>
      <c r="G16" s="45"/>
      <c r="H16" s="111" t="s">
        <v>81</v>
      </c>
      <c r="I16" s="145" t="s">
        <v>375</v>
      </c>
      <c r="J16" s="145" t="s">
        <v>375</v>
      </c>
      <c r="K16" s="143" t="s">
        <v>376</v>
      </c>
      <c r="L16" s="144" t="s">
        <v>377</v>
      </c>
      <c r="M16" s="145" t="s">
        <v>375</v>
      </c>
    </row>
    <row r="17" spans="1:13" ht="41.25" customHeight="1">
      <c r="A17" s="37">
        <v>11</v>
      </c>
      <c r="B17" s="82" t="s">
        <v>82</v>
      </c>
      <c r="C17" s="40"/>
      <c r="D17" s="41">
        <v>51047.72</v>
      </c>
      <c r="E17" s="41"/>
      <c r="F17" s="126"/>
      <c r="G17" s="45"/>
      <c r="H17" s="111" t="s">
        <v>74</v>
      </c>
      <c r="I17" s="145"/>
      <c r="J17" s="76"/>
      <c r="K17" s="143"/>
      <c r="L17" s="143"/>
      <c r="M17" s="145"/>
    </row>
    <row r="18" spans="1:13" ht="30.75" customHeight="1">
      <c r="A18" s="37">
        <v>12</v>
      </c>
      <c r="B18" s="82" t="s">
        <v>83</v>
      </c>
      <c r="C18" s="40"/>
      <c r="D18" s="41"/>
      <c r="E18" s="61">
        <v>2500000</v>
      </c>
      <c r="F18" s="126"/>
      <c r="G18" s="45" t="s">
        <v>84</v>
      </c>
      <c r="H18" s="111" t="s">
        <v>74</v>
      </c>
      <c r="I18" s="145" t="s">
        <v>375</v>
      </c>
      <c r="J18" s="145" t="s">
        <v>375</v>
      </c>
      <c r="K18" s="143" t="s">
        <v>376</v>
      </c>
      <c r="L18" s="143" t="s">
        <v>379</v>
      </c>
      <c r="M18" s="145" t="s">
        <v>375</v>
      </c>
    </row>
    <row r="19" spans="1:13" ht="30.75" customHeight="1">
      <c r="A19" s="37">
        <v>13</v>
      </c>
      <c r="B19" s="82" t="s">
        <v>85</v>
      </c>
      <c r="C19" s="40">
        <v>2009</v>
      </c>
      <c r="D19" s="41"/>
      <c r="E19" s="61">
        <v>700000</v>
      </c>
      <c r="F19" s="126"/>
      <c r="G19" s="45"/>
      <c r="H19" s="112" t="s">
        <v>86</v>
      </c>
      <c r="I19" s="145"/>
      <c r="J19" s="76"/>
      <c r="K19" s="143"/>
      <c r="L19" s="143"/>
      <c r="M19" s="145"/>
    </row>
    <row r="20" spans="1:13" ht="30.75" customHeight="1">
      <c r="A20" s="37">
        <v>14</v>
      </c>
      <c r="B20" s="82" t="s">
        <v>85</v>
      </c>
      <c r="C20" s="40">
        <v>2010</v>
      </c>
      <c r="D20" s="41"/>
      <c r="E20" s="61">
        <v>400000</v>
      </c>
      <c r="F20" s="126"/>
      <c r="G20" s="45"/>
      <c r="H20" s="112" t="s">
        <v>87</v>
      </c>
      <c r="I20" s="145"/>
      <c r="J20" s="76"/>
      <c r="K20" s="143"/>
      <c r="L20" s="143"/>
      <c r="M20" s="145"/>
    </row>
    <row r="21" spans="1:13" ht="30.75" customHeight="1">
      <c r="A21" s="37">
        <v>15</v>
      </c>
      <c r="B21" s="82" t="s">
        <v>88</v>
      </c>
      <c r="C21" s="40"/>
      <c r="D21" s="41"/>
      <c r="E21" s="61">
        <v>500000</v>
      </c>
      <c r="F21" s="126"/>
      <c r="G21" s="45"/>
      <c r="H21" s="112" t="s">
        <v>74</v>
      </c>
      <c r="I21" s="145" t="s">
        <v>375</v>
      </c>
      <c r="J21" s="145" t="s">
        <v>375</v>
      </c>
      <c r="K21" s="143" t="s">
        <v>376</v>
      </c>
      <c r="L21" s="144" t="s">
        <v>377</v>
      </c>
      <c r="M21" s="145" t="s">
        <v>375</v>
      </c>
    </row>
    <row r="22" spans="1:13" ht="30.75" customHeight="1">
      <c r="A22" s="37">
        <v>16</v>
      </c>
      <c r="B22" s="82" t="s">
        <v>89</v>
      </c>
      <c r="C22" s="40"/>
      <c r="D22" s="61"/>
      <c r="E22" s="61">
        <v>100000</v>
      </c>
      <c r="F22" s="126"/>
      <c r="G22" s="45"/>
      <c r="H22" s="111" t="s">
        <v>90</v>
      </c>
      <c r="I22" s="145" t="s">
        <v>375</v>
      </c>
      <c r="J22" s="145" t="s">
        <v>375</v>
      </c>
      <c r="K22" s="143" t="s">
        <v>376</v>
      </c>
      <c r="L22" s="143" t="s">
        <v>378</v>
      </c>
      <c r="M22" s="145" t="s">
        <v>375</v>
      </c>
    </row>
    <row r="23" spans="1:13" ht="30.75" customHeight="1">
      <c r="A23" s="37">
        <v>17</v>
      </c>
      <c r="B23" s="82" t="s">
        <v>91</v>
      </c>
      <c r="C23" s="40">
        <v>2010</v>
      </c>
      <c r="D23" s="41">
        <v>66987.56</v>
      </c>
      <c r="E23" s="41"/>
      <c r="F23" s="126"/>
      <c r="G23" s="45"/>
      <c r="H23" s="112" t="s">
        <v>92</v>
      </c>
      <c r="I23" s="145"/>
      <c r="J23" s="76"/>
      <c r="K23" s="143"/>
      <c r="L23" s="143"/>
      <c r="M23" s="145"/>
    </row>
    <row r="24" spans="1:13" ht="30.75" customHeight="1">
      <c r="A24" s="37">
        <v>18</v>
      </c>
      <c r="B24" s="82" t="s">
        <v>91</v>
      </c>
      <c r="C24" s="40">
        <v>2010</v>
      </c>
      <c r="D24" s="41">
        <v>59979.35</v>
      </c>
      <c r="E24" s="41"/>
      <c r="F24" s="126"/>
      <c r="G24" s="45"/>
      <c r="H24" s="112" t="s">
        <v>93</v>
      </c>
      <c r="I24" s="145"/>
      <c r="J24" s="76"/>
      <c r="K24" s="143"/>
      <c r="L24" s="143"/>
      <c r="M24" s="145"/>
    </row>
    <row r="25" spans="1:13" ht="30.75" customHeight="1">
      <c r="A25" s="37">
        <v>19</v>
      </c>
      <c r="B25" s="33" t="s">
        <v>94</v>
      </c>
      <c r="C25" s="40">
        <v>2011</v>
      </c>
      <c r="D25" s="41">
        <v>2399545.18</v>
      </c>
      <c r="E25" s="41"/>
      <c r="F25" s="126"/>
      <c r="G25" s="45"/>
      <c r="H25" s="112" t="s">
        <v>95</v>
      </c>
      <c r="I25" s="146" t="s">
        <v>375</v>
      </c>
      <c r="J25" s="145" t="s">
        <v>375</v>
      </c>
      <c r="K25" s="147" t="s">
        <v>376</v>
      </c>
      <c r="L25" s="147" t="s">
        <v>380</v>
      </c>
      <c r="M25" s="146" t="s">
        <v>375</v>
      </c>
    </row>
    <row r="26" spans="1:13" ht="30.75" customHeight="1">
      <c r="A26" s="37">
        <v>20</v>
      </c>
      <c r="B26" s="82" t="s">
        <v>96</v>
      </c>
      <c r="C26" s="40">
        <v>2009</v>
      </c>
      <c r="D26" s="41">
        <v>3416</v>
      </c>
      <c r="E26" s="41"/>
      <c r="F26" s="126"/>
      <c r="G26" s="45"/>
      <c r="H26" s="112" t="s">
        <v>97</v>
      </c>
      <c r="I26" s="145"/>
      <c r="J26" s="76"/>
      <c r="K26" s="143"/>
      <c r="L26" s="143"/>
      <c r="M26" s="145"/>
    </row>
    <row r="27" spans="1:13" ht="30.75" customHeight="1">
      <c r="A27" s="37">
        <v>21</v>
      </c>
      <c r="B27" s="82" t="s">
        <v>96</v>
      </c>
      <c r="C27" s="40">
        <v>2009</v>
      </c>
      <c r="D27" s="41">
        <v>2648</v>
      </c>
      <c r="E27" s="41"/>
      <c r="F27" s="126"/>
      <c r="G27" s="45"/>
      <c r="H27" s="112" t="s">
        <v>90</v>
      </c>
      <c r="I27" s="145"/>
      <c r="J27" s="76"/>
      <c r="K27" s="143"/>
      <c r="L27" s="143"/>
      <c r="M27" s="145"/>
    </row>
    <row r="28" spans="1:13" ht="30.75" customHeight="1">
      <c r="A28" s="37">
        <v>22</v>
      </c>
      <c r="B28" s="82" t="s">
        <v>96</v>
      </c>
      <c r="C28" s="40">
        <v>2009</v>
      </c>
      <c r="D28" s="41">
        <v>2647.4</v>
      </c>
      <c r="E28" s="41"/>
      <c r="F28" s="126"/>
      <c r="G28" s="45"/>
      <c r="H28" s="112" t="s">
        <v>98</v>
      </c>
      <c r="I28" s="145"/>
      <c r="J28" s="76"/>
      <c r="K28" s="143"/>
      <c r="L28" s="143"/>
      <c r="M28" s="145"/>
    </row>
    <row r="29" spans="1:13" ht="30.75" customHeight="1">
      <c r="A29" s="37">
        <v>23</v>
      </c>
      <c r="B29" s="82" t="s">
        <v>96</v>
      </c>
      <c r="C29" s="40">
        <v>2009</v>
      </c>
      <c r="D29" s="41">
        <v>2647.4</v>
      </c>
      <c r="E29" s="41"/>
      <c r="F29" s="126"/>
      <c r="G29" s="45"/>
      <c r="H29" s="112" t="s">
        <v>99</v>
      </c>
      <c r="I29" s="145"/>
      <c r="J29" s="76"/>
      <c r="K29" s="143"/>
      <c r="L29" s="143"/>
      <c r="M29" s="145"/>
    </row>
    <row r="30" spans="1:13" ht="30.75" customHeight="1">
      <c r="A30" s="37">
        <v>24</v>
      </c>
      <c r="B30" s="82" t="s">
        <v>96</v>
      </c>
      <c r="C30" s="40">
        <v>2009</v>
      </c>
      <c r="D30" s="41">
        <v>2647.4</v>
      </c>
      <c r="E30" s="41"/>
      <c r="F30" s="126"/>
      <c r="G30" s="45"/>
      <c r="H30" s="112" t="s">
        <v>100</v>
      </c>
      <c r="I30" s="145"/>
      <c r="J30" s="76"/>
      <c r="K30" s="143"/>
      <c r="L30" s="143"/>
      <c r="M30" s="145"/>
    </row>
    <row r="31" spans="1:13" ht="30.75" customHeight="1">
      <c r="A31" s="37">
        <v>25</v>
      </c>
      <c r="B31" s="82" t="s">
        <v>96</v>
      </c>
      <c r="C31" s="40">
        <v>2009</v>
      </c>
      <c r="D31" s="41">
        <v>2647.4</v>
      </c>
      <c r="E31" s="41"/>
      <c r="F31" s="126"/>
      <c r="G31" s="45"/>
      <c r="H31" s="112" t="s">
        <v>100</v>
      </c>
      <c r="I31" s="145"/>
      <c r="J31" s="76"/>
      <c r="K31" s="143"/>
      <c r="L31" s="143"/>
      <c r="M31" s="145"/>
    </row>
    <row r="32" spans="1:13" ht="30.75" customHeight="1">
      <c r="A32" s="37">
        <v>26</v>
      </c>
      <c r="B32" s="82" t="s">
        <v>96</v>
      </c>
      <c r="C32" s="40">
        <v>2011</v>
      </c>
      <c r="D32" s="41">
        <v>2829</v>
      </c>
      <c r="E32" s="41"/>
      <c r="F32" s="126"/>
      <c r="G32" s="45"/>
      <c r="H32" s="112" t="s">
        <v>101</v>
      </c>
      <c r="I32" s="145"/>
      <c r="J32" s="76"/>
      <c r="K32" s="143"/>
      <c r="L32" s="143"/>
      <c r="M32" s="145"/>
    </row>
    <row r="33" spans="1:13" ht="36.75" customHeight="1">
      <c r="A33" s="37">
        <v>27</v>
      </c>
      <c r="B33" s="106" t="s">
        <v>102</v>
      </c>
      <c r="C33" s="40"/>
      <c r="D33" s="41"/>
      <c r="E33" s="41">
        <v>1804000</v>
      </c>
      <c r="F33" s="126">
        <v>500</v>
      </c>
      <c r="G33" s="45"/>
      <c r="H33" s="112" t="s">
        <v>103</v>
      </c>
      <c r="I33" s="145" t="s">
        <v>375</v>
      </c>
      <c r="J33" s="145" t="s">
        <v>375</v>
      </c>
      <c r="K33" s="143" t="s">
        <v>376</v>
      </c>
      <c r="L33" s="144" t="s">
        <v>377</v>
      </c>
      <c r="M33" s="145" t="s">
        <v>375</v>
      </c>
    </row>
    <row r="34" spans="1:13" ht="40.5" customHeight="1">
      <c r="A34" s="37">
        <v>28</v>
      </c>
      <c r="B34" s="106" t="s">
        <v>102</v>
      </c>
      <c r="C34" s="40"/>
      <c r="D34" s="41"/>
      <c r="E34" s="41">
        <v>1082400</v>
      </c>
      <c r="F34" s="126">
        <v>300</v>
      </c>
      <c r="G34" s="45"/>
      <c r="H34" s="112" t="s">
        <v>103</v>
      </c>
      <c r="I34" s="145" t="s">
        <v>375</v>
      </c>
      <c r="J34" s="145" t="s">
        <v>375</v>
      </c>
      <c r="K34" s="143" t="s">
        <v>376</v>
      </c>
      <c r="L34" s="144" t="s">
        <v>377</v>
      </c>
      <c r="M34" s="145" t="s">
        <v>375</v>
      </c>
    </row>
    <row r="35" spans="1:13" ht="27.75" customHeight="1">
      <c r="A35" s="37">
        <v>29</v>
      </c>
      <c r="B35" s="33" t="s">
        <v>104</v>
      </c>
      <c r="C35" s="40"/>
      <c r="D35" s="41">
        <v>1500</v>
      </c>
      <c r="E35" s="41"/>
      <c r="F35" s="126"/>
      <c r="G35" s="45"/>
      <c r="H35" s="112" t="s">
        <v>103</v>
      </c>
      <c r="I35" s="145"/>
      <c r="J35" s="76"/>
      <c r="K35" s="143"/>
      <c r="L35" s="143"/>
      <c r="M35" s="145"/>
    </row>
    <row r="36" spans="1:13" ht="27.75" customHeight="1">
      <c r="A36" s="37">
        <v>30</v>
      </c>
      <c r="B36" s="33" t="s">
        <v>105</v>
      </c>
      <c r="C36" s="40"/>
      <c r="D36" s="41"/>
      <c r="E36" s="41">
        <v>7000</v>
      </c>
      <c r="F36" s="126"/>
      <c r="G36" s="45"/>
      <c r="H36" s="112" t="s">
        <v>103</v>
      </c>
      <c r="I36" s="145"/>
      <c r="J36" s="76"/>
      <c r="K36" s="143"/>
      <c r="L36" s="143"/>
      <c r="M36" s="145"/>
    </row>
    <row r="37" spans="1:13" ht="27.75" customHeight="1">
      <c r="A37" s="37">
        <v>31</v>
      </c>
      <c r="B37" s="33" t="s">
        <v>106</v>
      </c>
      <c r="C37" s="40">
        <v>2014</v>
      </c>
      <c r="D37" s="41">
        <v>2136148.82</v>
      </c>
      <c r="E37" s="41"/>
      <c r="F37" s="126"/>
      <c r="G37" s="45" t="s">
        <v>107</v>
      </c>
      <c r="H37" s="112" t="s">
        <v>74</v>
      </c>
      <c r="I37" s="146"/>
      <c r="J37" s="148"/>
      <c r="K37" s="147"/>
      <c r="L37" s="147"/>
      <c r="M37" s="146"/>
    </row>
    <row r="38" spans="1:13" ht="43.5" customHeight="1">
      <c r="A38" s="37">
        <v>32</v>
      </c>
      <c r="B38" s="33" t="s">
        <v>108</v>
      </c>
      <c r="C38" s="40">
        <v>2013</v>
      </c>
      <c r="D38" s="41">
        <v>31391</v>
      </c>
      <c r="E38" s="41"/>
      <c r="F38" s="126"/>
      <c r="G38" s="45" t="s">
        <v>109</v>
      </c>
      <c r="H38" s="112" t="s">
        <v>74</v>
      </c>
      <c r="I38" s="145"/>
      <c r="J38" s="76"/>
      <c r="K38" s="143"/>
      <c r="L38" s="143"/>
      <c r="M38" s="145"/>
    </row>
    <row r="39" spans="1:13" ht="27.75" customHeight="1">
      <c r="A39" s="37">
        <v>33</v>
      </c>
      <c r="B39" s="33" t="s">
        <v>110</v>
      </c>
      <c r="C39" s="40">
        <v>2013</v>
      </c>
      <c r="D39" s="41">
        <v>69126</v>
      </c>
      <c r="E39" s="41"/>
      <c r="F39" s="126"/>
      <c r="G39" s="45" t="s">
        <v>109</v>
      </c>
      <c r="H39" s="112" t="s">
        <v>74</v>
      </c>
      <c r="I39" s="145"/>
      <c r="J39" s="76"/>
      <c r="K39" s="143"/>
      <c r="L39" s="143"/>
      <c r="M39" s="145"/>
    </row>
    <row r="40" spans="1:13" ht="27.75" customHeight="1">
      <c r="A40" s="37">
        <v>34</v>
      </c>
      <c r="B40" s="33" t="s">
        <v>111</v>
      </c>
      <c r="C40" s="40">
        <v>2013</v>
      </c>
      <c r="D40" s="41">
        <v>11376.75</v>
      </c>
      <c r="E40" s="41"/>
      <c r="F40" s="126"/>
      <c r="G40" s="45" t="s">
        <v>109</v>
      </c>
      <c r="H40" s="112" t="s">
        <v>74</v>
      </c>
      <c r="I40" s="145"/>
      <c r="J40" s="76"/>
      <c r="K40" s="143"/>
      <c r="L40" s="143"/>
      <c r="M40" s="145"/>
    </row>
    <row r="41" spans="1:13" ht="27.75" customHeight="1">
      <c r="A41" s="37">
        <v>35</v>
      </c>
      <c r="B41" s="33" t="s">
        <v>112</v>
      </c>
      <c r="C41" s="40">
        <v>2013</v>
      </c>
      <c r="D41" s="41">
        <v>6274.97</v>
      </c>
      <c r="E41" s="41"/>
      <c r="F41" s="126"/>
      <c r="G41" s="45" t="s">
        <v>109</v>
      </c>
      <c r="H41" s="112" t="s">
        <v>74</v>
      </c>
      <c r="I41" s="145"/>
      <c r="J41" s="76"/>
      <c r="K41" s="143"/>
      <c r="L41" s="143"/>
      <c r="M41" s="145"/>
    </row>
    <row r="42" spans="1:13" ht="27.75" customHeight="1">
      <c r="A42" s="37">
        <v>36</v>
      </c>
      <c r="B42" s="33" t="s">
        <v>113</v>
      </c>
      <c r="C42" s="40">
        <v>2013</v>
      </c>
      <c r="D42" s="41">
        <v>1099392.74</v>
      </c>
      <c r="E42" s="41"/>
      <c r="F42" s="126"/>
      <c r="G42" s="45"/>
      <c r="H42" s="112" t="s">
        <v>114</v>
      </c>
      <c r="I42" s="145"/>
      <c r="J42" s="76"/>
      <c r="K42" s="143"/>
      <c r="L42" s="143"/>
      <c r="M42" s="145"/>
    </row>
    <row r="43" spans="1:13" ht="27.75" customHeight="1">
      <c r="A43" s="37">
        <v>37</v>
      </c>
      <c r="B43" s="33" t="s">
        <v>115</v>
      </c>
      <c r="C43" s="40">
        <v>2013</v>
      </c>
      <c r="D43" s="41">
        <v>345284.9</v>
      </c>
      <c r="E43" s="41"/>
      <c r="F43" s="126"/>
      <c r="G43" s="45"/>
      <c r="H43" s="112" t="s">
        <v>74</v>
      </c>
      <c r="I43" s="145"/>
      <c r="J43" s="76"/>
      <c r="K43" s="143"/>
      <c r="L43" s="143"/>
      <c r="M43" s="145"/>
    </row>
    <row r="44" spans="1:13" ht="35.25" customHeight="1">
      <c r="A44" s="37">
        <v>38</v>
      </c>
      <c r="B44" s="113" t="s">
        <v>116</v>
      </c>
      <c r="C44" s="40">
        <v>2008</v>
      </c>
      <c r="D44" s="41">
        <v>1066082.53</v>
      </c>
      <c r="E44" s="41"/>
      <c r="F44" s="126"/>
      <c r="G44" s="45"/>
      <c r="H44" s="112" t="s">
        <v>74</v>
      </c>
      <c r="I44" s="145"/>
      <c r="J44" s="76"/>
      <c r="K44" s="143"/>
      <c r="L44" s="143"/>
      <c r="M44" s="145"/>
    </row>
    <row r="45" spans="1:13" ht="27.75" customHeight="1">
      <c r="A45" s="37">
        <v>39</v>
      </c>
      <c r="B45" s="113" t="s">
        <v>117</v>
      </c>
      <c r="C45" s="40">
        <v>2014</v>
      </c>
      <c r="D45" s="41">
        <v>1434615.23</v>
      </c>
      <c r="E45" s="41"/>
      <c r="F45" s="126"/>
      <c r="G45" s="45"/>
      <c r="H45" s="112" t="s">
        <v>81</v>
      </c>
      <c r="I45" s="145" t="s">
        <v>375</v>
      </c>
      <c r="J45" s="145" t="s">
        <v>375</v>
      </c>
      <c r="K45" s="143" t="s">
        <v>376</v>
      </c>
      <c r="L45" s="89" t="s">
        <v>381</v>
      </c>
      <c r="M45" s="145" t="s">
        <v>375</v>
      </c>
    </row>
    <row r="46" spans="1:13" ht="27.75" customHeight="1">
      <c r="A46" s="37">
        <v>40</v>
      </c>
      <c r="B46" s="113" t="s">
        <v>118</v>
      </c>
      <c r="C46" s="40">
        <v>2014</v>
      </c>
      <c r="D46" s="41">
        <v>76128.53</v>
      </c>
      <c r="E46" s="41"/>
      <c r="F46" s="126"/>
      <c r="G46" s="45"/>
      <c r="H46" s="112" t="s">
        <v>119</v>
      </c>
      <c r="I46" s="146"/>
      <c r="J46" s="148"/>
      <c r="K46" s="147"/>
      <c r="L46" s="147"/>
      <c r="M46" s="146"/>
    </row>
    <row r="47" spans="1:13" ht="27.75" customHeight="1">
      <c r="A47" s="37">
        <v>41</v>
      </c>
      <c r="B47" s="113" t="s">
        <v>91</v>
      </c>
      <c r="C47" s="40">
        <v>2014</v>
      </c>
      <c r="D47" s="41">
        <v>146753.72</v>
      </c>
      <c r="E47" s="41"/>
      <c r="F47" s="126"/>
      <c r="G47" s="45"/>
      <c r="H47" s="112" t="s">
        <v>120</v>
      </c>
      <c r="I47" s="146"/>
      <c r="J47" s="148"/>
      <c r="K47" s="147"/>
      <c r="L47" s="147"/>
      <c r="M47" s="146"/>
    </row>
    <row r="48" spans="1:13" ht="27.75" customHeight="1">
      <c r="A48" s="37">
        <v>42</v>
      </c>
      <c r="B48" s="113" t="s">
        <v>121</v>
      </c>
      <c r="C48" s="40">
        <v>2014</v>
      </c>
      <c r="D48" s="41">
        <v>40856.92</v>
      </c>
      <c r="E48" s="41"/>
      <c r="F48" s="126"/>
      <c r="G48" s="45"/>
      <c r="H48" s="112" t="s">
        <v>122</v>
      </c>
      <c r="I48" s="146"/>
      <c r="J48" s="148"/>
      <c r="K48" s="147"/>
      <c r="L48" s="147"/>
      <c r="M48" s="146"/>
    </row>
    <row r="49" spans="1:13" ht="27.75" customHeight="1">
      <c r="A49" s="37">
        <v>43</v>
      </c>
      <c r="B49" s="113" t="s">
        <v>123</v>
      </c>
      <c r="C49" s="40">
        <v>2015</v>
      </c>
      <c r="D49" s="41">
        <v>14975.25</v>
      </c>
      <c r="E49" s="41"/>
      <c r="F49" s="126"/>
      <c r="G49" s="45"/>
      <c r="H49" s="112" t="s">
        <v>93</v>
      </c>
      <c r="I49" s="146"/>
      <c r="J49" s="148"/>
      <c r="K49" s="147"/>
      <c r="L49" s="147"/>
      <c r="M49" s="146"/>
    </row>
    <row r="50" spans="1:13" ht="37.5" customHeight="1">
      <c r="A50" s="37">
        <v>44</v>
      </c>
      <c r="B50" s="113" t="s">
        <v>124</v>
      </c>
      <c r="C50" s="40">
        <v>2014</v>
      </c>
      <c r="D50" s="41">
        <v>80117.56</v>
      </c>
      <c r="E50" s="41"/>
      <c r="F50" s="126"/>
      <c r="G50" s="45"/>
      <c r="H50" s="112" t="s">
        <v>125</v>
      </c>
      <c r="I50" s="145" t="s">
        <v>375</v>
      </c>
      <c r="J50" s="145" t="s">
        <v>375</v>
      </c>
      <c r="K50" s="143" t="s">
        <v>376</v>
      </c>
      <c r="L50" s="144" t="s">
        <v>377</v>
      </c>
      <c r="M50" s="145" t="s">
        <v>375</v>
      </c>
    </row>
    <row r="51" spans="1:13" ht="37.5" customHeight="1">
      <c r="A51" s="37">
        <v>45</v>
      </c>
      <c r="B51" s="113" t="s">
        <v>384</v>
      </c>
      <c r="C51" s="40">
        <v>2016</v>
      </c>
      <c r="D51" s="41">
        <v>16969.36</v>
      </c>
      <c r="E51" s="41"/>
      <c r="F51" s="126"/>
      <c r="G51" s="45"/>
      <c r="H51" s="112"/>
      <c r="I51" s="145"/>
      <c r="J51" s="145"/>
      <c r="K51" s="143"/>
      <c r="L51" s="144"/>
      <c r="M51" s="145"/>
    </row>
    <row r="52" spans="1:13" ht="37.5" customHeight="1">
      <c r="A52" s="37">
        <v>46</v>
      </c>
      <c r="B52" s="113" t="s">
        <v>385</v>
      </c>
      <c r="C52" s="40">
        <v>2016</v>
      </c>
      <c r="D52" s="41">
        <v>8013.32</v>
      </c>
      <c r="E52" s="41"/>
      <c r="F52" s="126"/>
      <c r="G52" s="45"/>
      <c r="H52" s="112"/>
      <c r="I52" s="145"/>
      <c r="J52" s="145"/>
      <c r="K52" s="143"/>
      <c r="L52" s="144"/>
      <c r="M52" s="145"/>
    </row>
    <row r="53" spans="1:13" ht="37.5" customHeight="1">
      <c r="A53" s="37">
        <v>47</v>
      </c>
      <c r="B53" s="113" t="s">
        <v>436</v>
      </c>
      <c r="C53" s="40">
        <v>2015</v>
      </c>
      <c r="D53" s="41">
        <v>688805.24</v>
      </c>
      <c r="E53" s="41"/>
      <c r="F53" s="126"/>
      <c r="G53" s="45"/>
      <c r="H53" s="112" t="s">
        <v>437</v>
      </c>
      <c r="I53" s="146"/>
      <c r="J53" s="148"/>
      <c r="K53" s="147"/>
      <c r="L53" s="147"/>
      <c r="M53" s="146"/>
    </row>
    <row r="54" spans="1:13" ht="37.5" customHeight="1">
      <c r="A54" s="37">
        <v>48</v>
      </c>
      <c r="B54" s="113" t="s">
        <v>438</v>
      </c>
      <c r="C54" s="40">
        <v>2016</v>
      </c>
      <c r="D54" s="41">
        <v>191745.3</v>
      </c>
      <c r="E54" s="41"/>
      <c r="F54" s="126"/>
      <c r="G54" s="45"/>
      <c r="H54" s="112" t="s">
        <v>439</v>
      </c>
      <c r="I54" s="145" t="s">
        <v>375</v>
      </c>
      <c r="J54" s="145" t="s">
        <v>375</v>
      </c>
      <c r="K54" s="143" t="s">
        <v>376</v>
      </c>
      <c r="L54" s="144" t="s">
        <v>377</v>
      </c>
      <c r="M54" s="145" t="s">
        <v>375</v>
      </c>
    </row>
    <row r="55" spans="1:13" ht="37.5" customHeight="1">
      <c r="A55" s="37">
        <v>49</v>
      </c>
      <c r="B55" s="113" t="s">
        <v>440</v>
      </c>
      <c r="C55" s="40">
        <v>2016</v>
      </c>
      <c r="D55" s="41">
        <v>18933.75</v>
      </c>
      <c r="E55" s="41"/>
      <c r="F55" s="126"/>
      <c r="G55" s="45"/>
      <c r="H55" s="112" t="s">
        <v>441</v>
      </c>
      <c r="I55" s="145"/>
      <c r="J55" s="145"/>
      <c r="K55" s="143"/>
      <c r="L55" s="144"/>
      <c r="M55" s="145"/>
    </row>
    <row r="56" spans="1:13" ht="37.5" customHeight="1">
      <c r="A56" s="37">
        <v>50</v>
      </c>
      <c r="B56" s="113" t="s">
        <v>442</v>
      </c>
      <c r="C56" s="40">
        <v>2016</v>
      </c>
      <c r="D56" s="41">
        <v>2583</v>
      </c>
      <c r="E56" s="41"/>
      <c r="F56" s="126"/>
      <c r="G56" s="45"/>
      <c r="H56" s="112" t="s">
        <v>443</v>
      </c>
      <c r="I56" s="145"/>
      <c r="J56" s="145"/>
      <c r="K56" s="143"/>
      <c r="L56" s="144"/>
      <c r="M56" s="145"/>
    </row>
    <row r="57" spans="1:13" ht="37.5" customHeight="1">
      <c r="A57" s="37">
        <v>51</v>
      </c>
      <c r="B57" s="113" t="s">
        <v>444</v>
      </c>
      <c r="C57" s="40">
        <v>2016</v>
      </c>
      <c r="D57" s="41">
        <v>20655.39</v>
      </c>
      <c r="E57" s="41"/>
      <c r="F57" s="126"/>
      <c r="G57" s="45"/>
      <c r="H57" s="112" t="s">
        <v>443</v>
      </c>
      <c r="I57" s="145"/>
      <c r="J57" s="145"/>
      <c r="K57" s="143"/>
      <c r="L57" s="144"/>
      <c r="M57" s="145"/>
    </row>
    <row r="58" spans="1:13" ht="37.5" customHeight="1">
      <c r="A58" s="37">
        <v>52</v>
      </c>
      <c r="B58" s="113" t="s">
        <v>465</v>
      </c>
      <c r="C58" s="40"/>
      <c r="D58" s="41">
        <v>45000</v>
      </c>
      <c r="E58" s="41"/>
      <c r="F58" s="126"/>
      <c r="G58" s="45"/>
      <c r="H58" s="112" t="s">
        <v>466</v>
      </c>
      <c r="I58" s="145"/>
      <c r="J58" s="145"/>
      <c r="K58" s="143"/>
      <c r="L58" s="144"/>
      <c r="M58" s="145"/>
    </row>
    <row r="59" spans="1:13" s="7" customFormat="1" ht="48.75" customHeight="1">
      <c r="A59" s="37">
        <v>53</v>
      </c>
      <c r="B59" s="113" t="s">
        <v>456</v>
      </c>
      <c r="C59" s="40">
        <v>1970</v>
      </c>
      <c r="D59" s="41">
        <v>62500</v>
      </c>
      <c r="E59" s="41"/>
      <c r="F59" s="126">
        <v>243</v>
      </c>
      <c r="G59" s="45"/>
      <c r="H59" s="112" t="s">
        <v>457</v>
      </c>
      <c r="I59" s="146" t="s">
        <v>375</v>
      </c>
      <c r="J59" s="146" t="s">
        <v>375</v>
      </c>
      <c r="K59" s="147" t="s">
        <v>376</v>
      </c>
      <c r="L59" s="89" t="s">
        <v>379</v>
      </c>
      <c r="M59" s="146" t="s">
        <v>375</v>
      </c>
    </row>
    <row r="60" spans="1:13" ht="28.5" customHeight="1">
      <c r="A60" s="37">
        <v>54</v>
      </c>
      <c r="B60" s="113" t="s">
        <v>458</v>
      </c>
      <c r="C60" s="40">
        <v>2017</v>
      </c>
      <c r="D60" s="41">
        <v>4291.65</v>
      </c>
      <c r="E60" s="41"/>
      <c r="F60" s="126"/>
      <c r="G60" s="45"/>
      <c r="H60" s="112" t="s">
        <v>459</v>
      </c>
      <c r="I60" s="146"/>
      <c r="J60" s="146"/>
      <c r="K60" s="147"/>
      <c r="L60" s="89"/>
      <c r="M60" s="146"/>
    </row>
    <row r="61" spans="1:13" ht="28.5" customHeight="1">
      <c r="A61" s="37">
        <v>55</v>
      </c>
      <c r="B61" s="113" t="s">
        <v>458</v>
      </c>
      <c r="C61" s="40">
        <v>2017</v>
      </c>
      <c r="D61" s="41">
        <v>4291.65</v>
      </c>
      <c r="E61" s="41"/>
      <c r="F61" s="126"/>
      <c r="G61" s="45"/>
      <c r="H61" s="112" t="s">
        <v>460</v>
      </c>
      <c r="I61" s="146"/>
      <c r="J61" s="146"/>
      <c r="K61" s="147"/>
      <c r="L61" s="89"/>
      <c r="M61" s="146"/>
    </row>
    <row r="62" spans="1:13" ht="28.5" customHeight="1">
      <c r="A62" s="37">
        <v>56</v>
      </c>
      <c r="B62" s="113" t="s">
        <v>458</v>
      </c>
      <c r="C62" s="40">
        <v>2017</v>
      </c>
      <c r="D62" s="41">
        <v>4291.65</v>
      </c>
      <c r="E62" s="41"/>
      <c r="F62" s="126"/>
      <c r="G62" s="45"/>
      <c r="H62" s="112" t="s">
        <v>463</v>
      </c>
      <c r="I62" s="146"/>
      <c r="J62" s="146"/>
      <c r="K62" s="147"/>
      <c r="L62" s="89"/>
      <c r="M62" s="146"/>
    </row>
    <row r="63" spans="1:13" ht="28.5" customHeight="1">
      <c r="A63" s="37">
        <v>57</v>
      </c>
      <c r="B63" s="113" t="s">
        <v>458</v>
      </c>
      <c r="C63" s="40">
        <v>2017</v>
      </c>
      <c r="D63" s="41">
        <v>4291.65</v>
      </c>
      <c r="E63" s="41"/>
      <c r="F63" s="126"/>
      <c r="G63" s="45"/>
      <c r="H63" s="112" t="s">
        <v>461</v>
      </c>
      <c r="I63" s="146"/>
      <c r="J63" s="146"/>
      <c r="K63" s="147"/>
      <c r="L63" s="89"/>
      <c r="M63" s="146"/>
    </row>
    <row r="64" spans="1:13" ht="28.5" customHeight="1">
      <c r="A64" s="37">
        <v>58</v>
      </c>
      <c r="B64" s="113" t="s">
        <v>458</v>
      </c>
      <c r="C64" s="40">
        <v>2017</v>
      </c>
      <c r="D64" s="41">
        <v>4291.65</v>
      </c>
      <c r="E64" s="41"/>
      <c r="F64" s="126"/>
      <c r="G64" s="45"/>
      <c r="H64" s="112" t="s">
        <v>114</v>
      </c>
      <c r="I64" s="146"/>
      <c r="J64" s="146"/>
      <c r="K64" s="147"/>
      <c r="L64" s="89"/>
      <c r="M64" s="146"/>
    </row>
    <row r="65" spans="1:13" ht="28.5" customHeight="1">
      <c r="A65" s="37">
        <v>59</v>
      </c>
      <c r="B65" s="113" t="s">
        <v>458</v>
      </c>
      <c r="C65" s="40">
        <v>2017</v>
      </c>
      <c r="D65" s="41">
        <v>4291.65</v>
      </c>
      <c r="E65" s="41"/>
      <c r="F65" s="126"/>
      <c r="G65" s="45"/>
      <c r="H65" s="112" t="s">
        <v>462</v>
      </c>
      <c r="I65" s="146"/>
      <c r="J65" s="146"/>
      <c r="K65" s="147"/>
      <c r="L65" s="89"/>
      <c r="M65" s="146"/>
    </row>
    <row r="66" spans="1:13" ht="47.25" customHeight="1">
      <c r="A66" s="37">
        <v>60</v>
      </c>
      <c r="B66" s="113" t="s">
        <v>464</v>
      </c>
      <c r="C66" s="40">
        <v>2017</v>
      </c>
      <c r="D66" s="41">
        <v>30467.76</v>
      </c>
      <c r="E66" s="41"/>
      <c r="F66" s="126"/>
      <c r="G66" s="45"/>
      <c r="H66" s="112"/>
      <c r="I66" s="146"/>
      <c r="J66" s="146"/>
      <c r="K66" s="147"/>
      <c r="L66" s="89"/>
      <c r="M66" s="146"/>
    </row>
    <row r="67" spans="1:13" ht="43.5" customHeight="1">
      <c r="A67" s="37">
        <v>61</v>
      </c>
      <c r="B67" s="113" t="s">
        <v>654</v>
      </c>
      <c r="C67" s="40">
        <v>2018</v>
      </c>
      <c r="D67" s="41">
        <v>34476.68</v>
      </c>
      <c r="E67" s="41"/>
      <c r="F67" s="126"/>
      <c r="G67" s="45"/>
      <c r="H67" s="112"/>
      <c r="I67" s="146"/>
      <c r="J67" s="146"/>
      <c r="K67" s="147"/>
      <c r="L67" s="89"/>
      <c r="M67" s="146"/>
    </row>
    <row r="68" spans="1:13" ht="41.25" customHeight="1">
      <c r="A68" s="37">
        <v>62</v>
      </c>
      <c r="B68" s="113" t="s">
        <v>655</v>
      </c>
      <c r="C68" s="40">
        <v>2018</v>
      </c>
      <c r="D68" s="41">
        <v>15997.18</v>
      </c>
      <c r="E68" s="41"/>
      <c r="F68" s="126"/>
      <c r="G68" s="45"/>
      <c r="H68" s="112"/>
      <c r="I68" s="146"/>
      <c r="J68" s="146"/>
      <c r="K68" s="147"/>
      <c r="L68" s="89"/>
      <c r="M68" s="146"/>
    </row>
    <row r="69" spans="1:13" ht="20.25" customHeight="1">
      <c r="A69" s="37">
        <v>63</v>
      </c>
      <c r="B69" s="113" t="s">
        <v>656</v>
      </c>
      <c r="C69" s="40">
        <v>2018</v>
      </c>
      <c r="D69" s="41">
        <v>49113.84</v>
      </c>
      <c r="E69" s="41"/>
      <c r="F69" s="126"/>
      <c r="G69" s="45"/>
      <c r="H69" s="112"/>
      <c r="I69" s="146"/>
      <c r="J69" s="146"/>
      <c r="K69" s="147"/>
      <c r="L69" s="89"/>
      <c r="M69" s="146"/>
    </row>
    <row r="70" spans="1:13" ht="20.25" customHeight="1">
      <c r="A70" s="37">
        <v>64</v>
      </c>
      <c r="B70" s="113" t="s">
        <v>657</v>
      </c>
      <c r="C70" s="40">
        <v>2018</v>
      </c>
      <c r="D70" s="41">
        <v>102090</v>
      </c>
      <c r="E70" s="41"/>
      <c r="F70" s="126"/>
      <c r="G70" s="45"/>
      <c r="H70" s="112"/>
      <c r="I70" s="146"/>
      <c r="J70" s="146"/>
      <c r="K70" s="147"/>
      <c r="L70" s="89"/>
      <c r="M70" s="146"/>
    </row>
    <row r="71" spans="1:13" ht="17.25" customHeight="1">
      <c r="A71" s="18"/>
      <c r="B71" s="212"/>
      <c r="C71" s="212"/>
      <c r="D71" s="100">
        <f>SUM(D7:D70)</f>
        <v>10749069.480000004</v>
      </c>
      <c r="E71" s="100">
        <f>SUM(E7:E66)</f>
        <v>12050325</v>
      </c>
      <c r="F71" s="19"/>
      <c r="G71" s="20"/>
      <c r="H71" s="116"/>
      <c r="I71" s="118"/>
      <c r="J71" s="119"/>
      <c r="K71" s="120"/>
      <c r="L71" s="120"/>
      <c r="M71" s="120"/>
    </row>
    <row r="72" spans="1:13" ht="17.25" customHeight="1">
      <c r="A72" s="18"/>
      <c r="B72" s="212" t="s">
        <v>8</v>
      </c>
      <c r="C72" s="212"/>
      <c r="D72" s="19"/>
      <c r="E72" s="19">
        <f>D71+E71</f>
        <v>22799394.480000004</v>
      </c>
      <c r="F72" s="19"/>
      <c r="G72" s="20"/>
      <c r="H72" s="116"/>
      <c r="I72" s="118"/>
      <c r="J72" s="119"/>
      <c r="K72" s="120"/>
      <c r="L72" s="120"/>
      <c r="M72" s="120"/>
    </row>
    <row r="73" spans="1:13" ht="12.75">
      <c r="A73" s="9"/>
      <c r="B73" s="214" t="s">
        <v>23</v>
      </c>
      <c r="C73" s="214"/>
      <c r="D73" s="214"/>
      <c r="E73" s="214"/>
      <c r="F73" s="214"/>
      <c r="G73" s="214"/>
      <c r="H73" s="115" t="s">
        <v>134</v>
      </c>
      <c r="I73" s="121"/>
      <c r="J73" s="76"/>
      <c r="K73" s="76"/>
      <c r="L73" s="76"/>
      <c r="M73" s="76"/>
    </row>
    <row r="74" spans="1:13" ht="38.25">
      <c r="A74" s="42" t="s">
        <v>9</v>
      </c>
      <c r="B74" s="82" t="s">
        <v>131</v>
      </c>
      <c r="C74" s="40" t="s">
        <v>132</v>
      </c>
      <c r="D74" s="41"/>
      <c r="E74" s="136">
        <v>748445.19</v>
      </c>
      <c r="F74" s="104" t="s">
        <v>133</v>
      </c>
      <c r="G74" s="45" t="s">
        <v>73</v>
      </c>
      <c r="H74" s="108" t="s">
        <v>103</v>
      </c>
      <c r="I74" s="145" t="s">
        <v>375</v>
      </c>
      <c r="J74" s="145" t="s">
        <v>375</v>
      </c>
      <c r="K74" s="143" t="s">
        <v>376</v>
      </c>
      <c r="L74" s="144" t="s">
        <v>377</v>
      </c>
      <c r="M74" s="145" t="s">
        <v>375</v>
      </c>
    </row>
    <row r="75" spans="1:13" ht="12.75" customHeight="1">
      <c r="A75" s="18"/>
      <c r="B75" s="212" t="s">
        <v>8</v>
      </c>
      <c r="C75" s="212"/>
      <c r="D75" s="19"/>
      <c r="E75" s="19">
        <f>SUM(E74)</f>
        <v>748445.19</v>
      </c>
      <c r="F75" s="19"/>
      <c r="G75" s="20"/>
      <c r="H75" s="116"/>
      <c r="I75" s="122"/>
      <c r="J75" s="120"/>
      <c r="K75" s="120"/>
      <c r="L75" s="120"/>
      <c r="M75" s="120"/>
    </row>
    <row r="76" spans="1:13" ht="12.75" customHeight="1">
      <c r="A76" s="9"/>
      <c r="B76" s="214" t="s">
        <v>24</v>
      </c>
      <c r="C76" s="214"/>
      <c r="D76" s="214"/>
      <c r="E76" s="214"/>
      <c r="F76" s="214"/>
      <c r="G76" s="214"/>
      <c r="H76" s="115" t="s">
        <v>134</v>
      </c>
      <c r="I76" s="121"/>
      <c r="J76" s="76"/>
      <c r="K76" s="76"/>
      <c r="L76" s="76"/>
      <c r="M76" s="76"/>
    </row>
    <row r="77" spans="1:13" ht="38.25">
      <c r="A77" s="47">
        <v>1</v>
      </c>
      <c r="B77" s="82" t="s">
        <v>135</v>
      </c>
      <c r="C77" s="48" t="s">
        <v>136</v>
      </c>
      <c r="D77" s="41"/>
      <c r="E77" s="137">
        <v>216500</v>
      </c>
      <c r="F77" s="36">
        <v>100</v>
      </c>
      <c r="G77" s="45" t="s">
        <v>73</v>
      </c>
      <c r="H77" s="108" t="s">
        <v>81</v>
      </c>
      <c r="I77" s="145" t="s">
        <v>375</v>
      </c>
      <c r="J77" s="145" t="s">
        <v>375</v>
      </c>
      <c r="K77" s="143" t="s">
        <v>376</v>
      </c>
      <c r="L77" s="144" t="s">
        <v>377</v>
      </c>
      <c r="M77" s="145" t="s">
        <v>375</v>
      </c>
    </row>
    <row r="78" spans="1:13" ht="12.75">
      <c r="A78" s="18"/>
      <c r="B78" s="212" t="s">
        <v>8</v>
      </c>
      <c r="C78" s="212"/>
      <c r="D78" s="19"/>
      <c r="E78" s="19">
        <f>SUM(E77)</f>
        <v>216500</v>
      </c>
      <c r="F78" s="19"/>
      <c r="G78" s="20"/>
      <c r="H78" s="116"/>
      <c r="I78" s="122"/>
      <c r="J78" s="120"/>
      <c r="K78" s="120"/>
      <c r="L78" s="120"/>
      <c r="M78" s="120"/>
    </row>
    <row r="79" spans="1:13" ht="12.75">
      <c r="A79" s="9"/>
      <c r="B79" s="214" t="s">
        <v>25</v>
      </c>
      <c r="C79" s="214"/>
      <c r="D79" s="214"/>
      <c r="E79" s="214"/>
      <c r="F79" s="214"/>
      <c r="G79" s="214"/>
      <c r="H79" s="115" t="s">
        <v>139</v>
      </c>
      <c r="I79" s="121"/>
      <c r="J79" s="76"/>
      <c r="K79" s="76"/>
      <c r="L79" s="76"/>
      <c r="M79" s="76"/>
    </row>
    <row r="80" spans="1:13" ht="38.25">
      <c r="A80" s="47" t="s">
        <v>9</v>
      </c>
      <c r="B80" s="82" t="s">
        <v>137</v>
      </c>
      <c r="C80" s="40" t="s">
        <v>138</v>
      </c>
      <c r="D80" s="41"/>
      <c r="E80" s="137">
        <v>200000</v>
      </c>
      <c r="F80" s="36">
        <v>90</v>
      </c>
      <c r="G80" s="45" t="s">
        <v>73</v>
      </c>
      <c r="H80" s="108" t="s">
        <v>98</v>
      </c>
      <c r="I80" s="145" t="s">
        <v>375</v>
      </c>
      <c r="J80" s="145" t="s">
        <v>375</v>
      </c>
      <c r="K80" s="143" t="s">
        <v>376</v>
      </c>
      <c r="L80" s="144" t="s">
        <v>377</v>
      </c>
      <c r="M80" s="145" t="s">
        <v>375</v>
      </c>
    </row>
    <row r="81" spans="1:13" ht="12.75">
      <c r="A81" s="18"/>
      <c r="B81" s="212" t="s">
        <v>8</v>
      </c>
      <c r="C81" s="212"/>
      <c r="D81" s="19"/>
      <c r="E81" s="19">
        <f>SUM(E80)</f>
        <v>200000</v>
      </c>
      <c r="F81" s="19"/>
      <c r="G81" s="20"/>
      <c r="H81" s="116"/>
      <c r="I81" s="122"/>
      <c r="J81" s="120"/>
      <c r="K81" s="120"/>
      <c r="L81" s="120"/>
      <c r="M81" s="120"/>
    </row>
    <row r="82" spans="1:13" ht="12.75">
      <c r="A82" s="9"/>
      <c r="B82" s="214" t="s">
        <v>27</v>
      </c>
      <c r="C82" s="214"/>
      <c r="D82" s="214"/>
      <c r="E82" s="214"/>
      <c r="F82" s="214"/>
      <c r="G82" s="214"/>
      <c r="H82" s="115" t="s">
        <v>134</v>
      </c>
      <c r="I82" s="121"/>
      <c r="J82" s="76"/>
      <c r="K82" s="76"/>
      <c r="L82" s="76"/>
      <c r="M82" s="76"/>
    </row>
    <row r="83" spans="1:13" ht="38.25">
      <c r="A83" s="47" t="s">
        <v>9</v>
      </c>
      <c r="B83" s="82" t="s">
        <v>140</v>
      </c>
      <c r="C83" s="40" t="s">
        <v>141</v>
      </c>
      <c r="D83" s="41"/>
      <c r="E83" s="137">
        <v>678497.95</v>
      </c>
      <c r="F83" s="103" t="s">
        <v>142</v>
      </c>
      <c r="G83" s="45" t="s">
        <v>73</v>
      </c>
      <c r="H83" s="108" t="s">
        <v>100</v>
      </c>
      <c r="I83" s="145" t="s">
        <v>375</v>
      </c>
      <c r="J83" s="145" t="s">
        <v>375</v>
      </c>
      <c r="K83" s="143" t="s">
        <v>376</v>
      </c>
      <c r="L83" s="144" t="s">
        <v>377</v>
      </c>
      <c r="M83" s="145" t="s">
        <v>375</v>
      </c>
    </row>
    <row r="84" spans="1:13" ht="12.75">
      <c r="A84" s="18"/>
      <c r="B84" s="212" t="s">
        <v>8</v>
      </c>
      <c r="C84" s="212"/>
      <c r="D84" s="19"/>
      <c r="E84" s="19">
        <f>SUM(E83)</f>
        <v>678497.95</v>
      </c>
      <c r="F84" s="19"/>
      <c r="G84" s="20"/>
      <c r="H84" s="116"/>
      <c r="I84" s="122"/>
      <c r="J84" s="120"/>
      <c r="K84" s="120"/>
      <c r="L84" s="120"/>
      <c r="M84" s="120"/>
    </row>
    <row r="85" spans="1:13" ht="12.75">
      <c r="A85" s="9"/>
      <c r="B85" s="214" t="s">
        <v>28</v>
      </c>
      <c r="C85" s="214"/>
      <c r="D85" s="214"/>
      <c r="E85" s="214"/>
      <c r="F85" s="214"/>
      <c r="G85" s="214"/>
      <c r="H85" s="115" t="s">
        <v>139</v>
      </c>
      <c r="I85" s="121"/>
      <c r="J85" s="76"/>
      <c r="K85" s="76"/>
      <c r="L85" s="76"/>
      <c r="M85" s="76"/>
    </row>
    <row r="86" spans="1:13" ht="38.25">
      <c r="A86" s="47" t="s">
        <v>9</v>
      </c>
      <c r="B86" s="82" t="s">
        <v>445</v>
      </c>
      <c r="C86" s="40" t="s">
        <v>71</v>
      </c>
      <c r="D86" s="41">
        <v>483548.48</v>
      </c>
      <c r="E86" s="60"/>
      <c r="F86" s="59"/>
      <c r="G86" s="44" t="s">
        <v>143</v>
      </c>
      <c r="H86" s="108" t="s">
        <v>120</v>
      </c>
      <c r="I86" s="145" t="s">
        <v>375</v>
      </c>
      <c r="J86" s="145" t="s">
        <v>375</v>
      </c>
      <c r="K86" s="143" t="s">
        <v>376</v>
      </c>
      <c r="L86" s="144" t="s">
        <v>377</v>
      </c>
      <c r="M86" s="145" t="s">
        <v>375</v>
      </c>
    </row>
    <row r="87" spans="1:13" ht="12.75">
      <c r="A87" s="18"/>
      <c r="B87" s="212" t="s">
        <v>8</v>
      </c>
      <c r="C87" s="212"/>
      <c r="D87" s="19">
        <f>SUM(D86:D86)</f>
        <v>483548.48</v>
      </c>
      <c r="E87" s="19"/>
      <c r="F87" s="19"/>
      <c r="G87" s="20"/>
      <c r="H87" s="116"/>
      <c r="I87" s="122"/>
      <c r="J87" s="120"/>
      <c r="K87" s="120"/>
      <c r="L87" s="120"/>
      <c r="M87" s="120"/>
    </row>
    <row r="88" spans="1:13" ht="12.75">
      <c r="A88" s="9" t="s">
        <v>19</v>
      </c>
      <c r="B88" s="214" t="s">
        <v>30</v>
      </c>
      <c r="C88" s="214"/>
      <c r="D88" s="214"/>
      <c r="E88" s="214"/>
      <c r="F88" s="214"/>
      <c r="G88" s="214"/>
      <c r="H88" s="115" t="s">
        <v>467</v>
      </c>
      <c r="I88" s="121"/>
      <c r="J88" s="76"/>
      <c r="K88" s="76"/>
      <c r="L88" s="76"/>
      <c r="M88" s="76"/>
    </row>
    <row r="89" spans="1:13" ht="38.25">
      <c r="A89" s="72" t="s">
        <v>9</v>
      </c>
      <c r="B89" s="71" t="s">
        <v>30</v>
      </c>
      <c r="C89" s="80"/>
      <c r="D89" s="73"/>
      <c r="E89" s="60">
        <v>2525600</v>
      </c>
      <c r="F89" s="49">
        <v>700</v>
      </c>
      <c r="G89" s="81"/>
      <c r="H89" s="33" t="s">
        <v>146</v>
      </c>
      <c r="I89" s="143" t="s">
        <v>375</v>
      </c>
      <c r="J89" s="143" t="s">
        <v>375</v>
      </c>
      <c r="K89" s="143" t="s">
        <v>376</v>
      </c>
      <c r="L89" s="144" t="s">
        <v>377</v>
      </c>
      <c r="M89" s="143" t="s">
        <v>375</v>
      </c>
    </row>
    <row r="90" spans="1:13" ht="25.5">
      <c r="A90" s="72" t="s">
        <v>19</v>
      </c>
      <c r="B90" s="33" t="s">
        <v>147</v>
      </c>
      <c r="C90" s="40"/>
      <c r="D90" s="41">
        <v>4914</v>
      </c>
      <c r="E90" s="60"/>
      <c r="F90" s="51"/>
      <c r="G90" s="44"/>
      <c r="H90" s="33" t="s">
        <v>146</v>
      </c>
      <c r="I90" s="121"/>
      <c r="J90" s="76"/>
      <c r="K90" s="76"/>
      <c r="L90" s="76"/>
      <c r="M90" s="76"/>
    </row>
    <row r="91" spans="1:13" ht="12.75">
      <c r="A91" s="18"/>
      <c r="B91" s="212"/>
      <c r="C91" s="212"/>
      <c r="D91" s="100">
        <f>SUM(D90:D90)</f>
        <v>4914</v>
      </c>
      <c r="E91" s="100">
        <f>SUM(E89:E90)</f>
        <v>2525600</v>
      </c>
      <c r="F91" s="19"/>
      <c r="G91" s="20"/>
      <c r="H91" s="116"/>
      <c r="I91" s="122"/>
      <c r="J91" s="120"/>
      <c r="K91" s="120"/>
      <c r="L91" s="120"/>
      <c r="M91" s="120"/>
    </row>
    <row r="92" spans="1:13" ht="12.75">
      <c r="A92" s="18"/>
      <c r="B92" s="212" t="s">
        <v>8</v>
      </c>
      <c r="C92" s="212"/>
      <c r="D92" s="19"/>
      <c r="E92" s="19">
        <f>D91+E91</f>
        <v>2530514</v>
      </c>
      <c r="F92" s="19"/>
      <c r="G92" s="20"/>
      <c r="H92" s="116"/>
      <c r="I92" s="122"/>
      <c r="J92" s="120"/>
      <c r="K92" s="120"/>
      <c r="L92" s="120"/>
      <c r="M92" s="120"/>
    </row>
    <row r="93" spans="1:13" ht="12.75">
      <c r="A93" s="9" t="s">
        <v>20</v>
      </c>
      <c r="B93" s="214" t="s">
        <v>31</v>
      </c>
      <c r="C93" s="214"/>
      <c r="D93" s="214"/>
      <c r="E93" s="214"/>
      <c r="F93" s="214"/>
      <c r="G93" s="214"/>
      <c r="H93" s="115" t="s">
        <v>482</v>
      </c>
      <c r="I93" s="121"/>
      <c r="J93" s="76"/>
      <c r="K93" s="76"/>
      <c r="L93" s="76"/>
      <c r="M93" s="76"/>
    </row>
    <row r="94" spans="1:13" ht="38.25">
      <c r="A94" s="47" t="s">
        <v>9</v>
      </c>
      <c r="B94" s="33" t="s">
        <v>150</v>
      </c>
      <c r="C94" s="40"/>
      <c r="D94" s="41"/>
      <c r="E94" s="60">
        <v>4690400</v>
      </c>
      <c r="F94" s="51">
        <v>1300</v>
      </c>
      <c r="G94" s="44"/>
      <c r="H94" s="98" t="s">
        <v>151</v>
      </c>
      <c r="I94" s="143" t="s">
        <v>375</v>
      </c>
      <c r="J94" s="143" t="s">
        <v>375</v>
      </c>
      <c r="K94" s="143" t="s">
        <v>376</v>
      </c>
      <c r="L94" s="144" t="s">
        <v>377</v>
      </c>
      <c r="M94" s="143" t="s">
        <v>375</v>
      </c>
    </row>
    <row r="95" spans="1:13" ht="12.75">
      <c r="A95" s="47">
        <v>2</v>
      </c>
      <c r="B95" s="33" t="s">
        <v>152</v>
      </c>
      <c r="C95" s="40"/>
      <c r="D95" s="41">
        <v>461288.06</v>
      </c>
      <c r="E95" s="60"/>
      <c r="F95" s="51"/>
      <c r="G95" s="44"/>
      <c r="H95" s="52" t="s">
        <v>151</v>
      </c>
      <c r="I95" s="121"/>
      <c r="J95" s="76"/>
      <c r="K95" s="76"/>
      <c r="L95" s="76"/>
      <c r="M95" s="76"/>
    </row>
    <row r="96" spans="1:13" ht="12.75">
      <c r="A96" s="47">
        <v>3</v>
      </c>
      <c r="B96" s="33" t="s">
        <v>153</v>
      </c>
      <c r="C96" s="40">
        <v>2007</v>
      </c>
      <c r="D96" s="41">
        <v>30012</v>
      </c>
      <c r="E96" s="60"/>
      <c r="F96" s="51"/>
      <c r="G96" s="44"/>
      <c r="H96" s="52" t="s">
        <v>151</v>
      </c>
      <c r="I96" s="121"/>
      <c r="J96" s="76"/>
      <c r="K96" s="76"/>
      <c r="L96" s="76"/>
      <c r="M96" s="76"/>
    </row>
    <row r="97" spans="1:13" ht="12.75">
      <c r="A97" s="47">
        <v>4</v>
      </c>
      <c r="B97" s="33" t="s">
        <v>105</v>
      </c>
      <c r="C97" s="40"/>
      <c r="D97" s="41">
        <v>4608.6</v>
      </c>
      <c r="E97" s="60"/>
      <c r="F97" s="51"/>
      <c r="G97" s="44"/>
      <c r="H97" s="56" t="s">
        <v>151</v>
      </c>
      <c r="I97" s="121"/>
      <c r="J97" s="76"/>
      <c r="K97" s="76"/>
      <c r="L97" s="76"/>
      <c r="M97" s="76"/>
    </row>
    <row r="98" spans="1:13" ht="12.75">
      <c r="A98" s="47">
        <v>5</v>
      </c>
      <c r="B98" s="33" t="s">
        <v>154</v>
      </c>
      <c r="C98" s="40">
        <v>2011</v>
      </c>
      <c r="D98" s="41">
        <v>252928.64</v>
      </c>
      <c r="E98" s="60"/>
      <c r="F98" s="51"/>
      <c r="G98" s="44"/>
      <c r="H98" s="33"/>
      <c r="I98" s="121"/>
      <c r="J98" s="76"/>
      <c r="K98" s="76"/>
      <c r="L98" s="76"/>
      <c r="M98" s="76"/>
    </row>
    <row r="99" spans="1:13" ht="38.25">
      <c r="A99" s="46">
        <v>6</v>
      </c>
      <c r="B99" s="37" t="s">
        <v>342</v>
      </c>
      <c r="C99" s="37"/>
      <c r="D99" s="39"/>
      <c r="E99" s="60">
        <v>4329600</v>
      </c>
      <c r="F99" s="59">
        <v>1200</v>
      </c>
      <c r="G99" s="58"/>
      <c r="H99" s="33" t="s">
        <v>343</v>
      </c>
      <c r="I99" s="143" t="s">
        <v>375</v>
      </c>
      <c r="J99" s="143" t="s">
        <v>375</v>
      </c>
      <c r="K99" s="143" t="s">
        <v>376</v>
      </c>
      <c r="L99" s="144" t="s">
        <v>377</v>
      </c>
      <c r="M99" s="143" t="s">
        <v>375</v>
      </c>
    </row>
    <row r="100" spans="1:13" ht="12.75">
      <c r="A100" s="46">
        <v>7</v>
      </c>
      <c r="B100" s="37" t="s">
        <v>295</v>
      </c>
      <c r="C100" s="37"/>
      <c r="D100" s="39">
        <v>33652.88</v>
      </c>
      <c r="E100" s="60"/>
      <c r="F100" s="49"/>
      <c r="G100" s="58"/>
      <c r="H100" s="33"/>
      <c r="I100" s="121"/>
      <c r="J100" s="76"/>
      <c r="K100" s="76"/>
      <c r="L100" s="76"/>
      <c r="M100" s="76"/>
    </row>
    <row r="101" spans="1:13" ht="12.75">
      <c r="A101" s="18"/>
      <c r="B101" s="212"/>
      <c r="C101" s="212"/>
      <c r="D101" s="100">
        <f>SUM(D94:D100)</f>
        <v>782490.18</v>
      </c>
      <c r="E101" s="100">
        <f>SUM(E94:E100)</f>
        <v>9020000</v>
      </c>
      <c r="F101" s="19"/>
      <c r="G101" s="20"/>
      <c r="H101" s="116"/>
      <c r="I101" s="122"/>
      <c r="J101" s="120"/>
      <c r="K101" s="120"/>
      <c r="L101" s="120"/>
      <c r="M101" s="120"/>
    </row>
    <row r="102" spans="1:13" ht="12.75">
      <c r="A102" s="18"/>
      <c r="B102" s="212" t="s">
        <v>8</v>
      </c>
      <c r="C102" s="212"/>
      <c r="D102" s="19"/>
      <c r="E102" s="19">
        <f>D101+E101</f>
        <v>9802490.18</v>
      </c>
      <c r="F102" s="19"/>
      <c r="G102" s="20"/>
      <c r="H102" s="116"/>
      <c r="I102" s="122"/>
      <c r="J102" s="120"/>
      <c r="K102" s="120"/>
      <c r="L102" s="120"/>
      <c r="M102" s="120"/>
    </row>
    <row r="103" spans="1:13" ht="12.75">
      <c r="A103" s="9" t="s">
        <v>14</v>
      </c>
      <c r="B103" s="214" t="s">
        <v>33</v>
      </c>
      <c r="C103" s="214"/>
      <c r="D103" s="214"/>
      <c r="E103" s="214"/>
      <c r="F103" s="214"/>
      <c r="G103" s="214"/>
      <c r="H103" s="115" t="s">
        <v>414</v>
      </c>
      <c r="I103" s="121"/>
      <c r="J103" s="76"/>
      <c r="K103" s="76"/>
      <c r="L103" s="76"/>
      <c r="M103" s="76"/>
    </row>
    <row r="104" spans="1:13" ht="38.25">
      <c r="A104" s="47" t="s">
        <v>9</v>
      </c>
      <c r="B104" s="33" t="s">
        <v>150</v>
      </c>
      <c r="C104" s="40"/>
      <c r="D104" s="41"/>
      <c r="E104" s="60">
        <v>4690400</v>
      </c>
      <c r="F104" s="51">
        <v>1300</v>
      </c>
      <c r="G104" s="44"/>
      <c r="H104" s="33" t="s">
        <v>95</v>
      </c>
      <c r="I104" s="143" t="s">
        <v>375</v>
      </c>
      <c r="J104" s="143" t="s">
        <v>375</v>
      </c>
      <c r="K104" s="143" t="s">
        <v>376</v>
      </c>
      <c r="L104" s="144" t="s">
        <v>377</v>
      </c>
      <c r="M104" s="143" t="s">
        <v>375</v>
      </c>
    </row>
    <row r="105" spans="1:13" ht="12.75">
      <c r="A105" s="47" t="s">
        <v>19</v>
      </c>
      <c r="B105" s="33" t="s">
        <v>235</v>
      </c>
      <c r="C105" s="40"/>
      <c r="D105" s="41">
        <v>3850</v>
      </c>
      <c r="E105" s="60"/>
      <c r="F105" s="51"/>
      <c r="G105" s="44"/>
      <c r="H105" s="33" t="s">
        <v>95</v>
      </c>
      <c r="I105" s="121"/>
      <c r="J105" s="76"/>
      <c r="K105" s="76"/>
      <c r="L105" s="76"/>
      <c r="M105" s="76"/>
    </row>
    <row r="106" spans="1:13" ht="12.75">
      <c r="A106" s="47" t="s">
        <v>20</v>
      </c>
      <c r="B106" s="33" t="s">
        <v>236</v>
      </c>
      <c r="C106" s="40"/>
      <c r="D106" s="41">
        <v>28290</v>
      </c>
      <c r="E106" s="60"/>
      <c r="F106" s="51"/>
      <c r="G106" s="44"/>
      <c r="H106" s="33" t="s">
        <v>95</v>
      </c>
      <c r="I106" s="121"/>
      <c r="J106" s="76"/>
      <c r="K106" s="76"/>
      <c r="L106" s="76"/>
      <c r="M106" s="76"/>
    </row>
    <row r="107" spans="1:13" ht="12.75">
      <c r="A107" s="47" t="s">
        <v>14</v>
      </c>
      <c r="B107" s="33" t="s">
        <v>154</v>
      </c>
      <c r="C107" s="40">
        <v>2011</v>
      </c>
      <c r="D107" s="41">
        <v>123491.29</v>
      </c>
      <c r="E107" s="60"/>
      <c r="F107" s="51"/>
      <c r="G107" s="44"/>
      <c r="H107" s="33" t="s">
        <v>95</v>
      </c>
      <c r="I107" s="121"/>
      <c r="J107" s="76"/>
      <c r="K107" s="76"/>
      <c r="L107" s="76"/>
      <c r="M107" s="76"/>
    </row>
    <row r="108" spans="1:13" ht="12.75">
      <c r="A108" s="18"/>
      <c r="B108" s="212"/>
      <c r="C108" s="212"/>
      <c r="D108" s="100">
        <f>SUM(D104:D107)</f>
        <v>155631.28999999998</v>
      </c>
      <c r="E108" s="100">
        <f>SUM(E104:E107)</f>
        <v>4690400</v>
      </c>
      <c r="F108" s="19"/>
      <c r="G108" s="20"/>
      <c r="H108" s="116"/>
      <c r="I108" s="122"/>
      <c r="J108" s="120"/>
      <c r="K108" s="120"/>
      <c r="L108" s="120"/>
      <c r="M108" s="120"/>
    </row>
    <row r="109" spans="1:13" ht="12.75">
      <c r="A109" s="18"/>
      <c r="B109" s="212" t="s">
        <v>8</v>
      </c>
      <c r="C109" s="212"/>
      <c r="D109" s="19"/>
      <c r="E109" s="19">
        <f>D108+E108</f>
        <v>4846031.29</v>
      </c>
      <c r="F109" s="19"/>
      <c r="G109" s="20"/>
      <c r="H109" s="116"/>
      <c r="I109" s="122"/>
      <c r="J109" s="120"/>
      <c r="K109" s="120"/>
      <c r="L109" s="120"/>
      <c r="M109" s="120"/>
    </row>
    <row r="110" spans="1:13" ht="12.75">
      <c r="A110" s="9" t="s">
        <v>26</v>
      </c>
      <c r="B110" s="214" t="s">
        <v>35</v>
      </c>
      <c r="C110" s="214"/>
      <c r="D110" s="214"/>
      <c r="E110" s="214"/>
      <c r="F110" s="214"/>
      <c r="G110" s="214"/>
      <c r="H110" s="115" t="s">
        <v>467</v>
      </c>
      <c r="I110" s="121"/>
      <c r="J110" s="76"/>
      <c r="K110" s="76"/>
      <c r="L110" s="76"/>
      <c r="M110" s="76"/>
    </row>
    <row r="111" spans="1:13" ht="38.25">
      <c r="A111" s="72" t="s">
        <v>9</v>
      </c>
      <c r="B111" s="71" t="s">
        <v>288</v>
      </c>
      <c r="C111" s="72" t="s">
        <v>289</v>
      </c>
      <c r="D111" s="73"/>
      <c r="E111" s="60">
        <v>2706000</v>
      </c>
      <c r="F111" s="49">
        <v>750</v>
      </c>
      <c r="G111" s="74" t="s">
        <v>290</v>
      </c>
      <c r="H111" s="112" t="s">
        <v>291</v>
      </c>
      <c r="I111" s="143" t="s">
        <v>375</v>
      </c>
      <c r="J111" s="143" t="s">
        <v>375</v>
      </c>
      <c r="K111" s="143" t="s">
        <v>376</v>
      </c>
      <c r="L111" s="144" t="s">
        <v>377</v>
      </c>
      <c r="M111" s="143" t="s">
        <v>375</v>
      </c>
    </row>
    <row r="112" spans="1:13" ht="12.75">
      <c r="A112" s="47">
        <v>2</v>
      </c>
      <c r="B112" s="33" t="s">
        <v>292</v>
      </c>
      <c r="C112" s="47"/>
      <c r="D112" s="41">
        <v>1181.1</v>
      </c>
      <c r="E112" s="60"/>
      <c r="F112" s="51"/>
      <c r="G112" s="58"/>
      <c r="H112" s="112" t="s">
        <v>291</v>
      </c>
      <c r="I112" s="121"/>
      <c r="J112" s="76"/>
      <c r="K112" s="76"/>
      <c r="L112" s="76"/>
      <c r="M112" s="76"/>
    </row>
    <row r="113" spans="1:13" ht="12.75">
      <c r="A113" s="47">
        <v>3</v>
      </c>
      <c r="B113" s="33" t="s">
        <v>293</v>
      </c>
      <c r="C113" s="47">
        <v>1962</v>
      </c>
      <c r="D113" s="41"/>
      <c r="E113" s="60">
        <v>88311.6</v>
      </c>
      <c r="F113" s="51">
        <v>61.2</v>
      </c>
      <c r="G113" s="58"/>
      <c r="H113" s="112" t="s">
        <v>291</v>
      </c>
      <c r="I113" s="121"/>
      <c r="J113" s="76"/>
      <c r="K113" s="76"/>
      <c r="L113" s="76"/>
      <c r="M113" s="76"/>
    </row>
    <row r="114" spans="1:13" ht="12.75">
      <c r="A114" s="47">
        <v>4</v>
      </c>
      <c r="B114" s="33" t="s">
        <v>294</v>
      </c>
      <c r="C114" s="47"/>
      <c r="D114" s="41">
        <v>429.4</v>
      </c>
      <c r="E114" s="60"/>
      <c r="F114" s="51"/>
      <c r="G114" s="58"/>
      <c r="H114" s="112" t="s">
        <v>291</v>
      </c>
      <c r="I114" s="121"/>
      <c r="J114" s="76"/>
      <c r="K114" s="76"/>
      <c r="L114" s="76"/>
      <c r="M114" s="76"/>
    </row>
    <row r="115" spans="1:13" ht="12.75">
      <c r="A115" s="47">
        <v>5</v>
      </c>
      <c r="B115" s="33" t="s">
        <v>295</v>
      </c>
      <c r="C115" s="47"/>
      <c r="D115" s="41"/>
      <c r="E115" s="60">
        <v>5000</v>
      </c>
      <c r="F115" s="51"/>
      <c r="G115" s="58"/>
      <c r="H115" s="112" t="s">
        <v>291</v>
      </c>
      <c r="I115" s="121"/>
      <c r="J115" s="76"/>
      <c r="K115" s="76"/>
      <c r="L115" s="76"/>
      <c r="M115" s="76"/>
    </row>
    <row r="116" spans="1:13" ht="12.75">
      <c r="A116" s="47">
        <v>6</v>
      </c>
      <c r="B116" s="33" t="s">
        <v>154</v>
      </c>
      <c r="C116" s="47">
        <v>2012</v>
      </c>
      <c r="D116" s="41">
        <v>112738.93</v>
      </c>
      <c r="E116" s="60"/>
      <c r="F116" s="51"/>
      <c r="G116" s="58"/>
      <c r="H116" s="112"/>
      <c r="I116" s="121"/>
      <c r="J116" s="76"/>
      <c r="K116" s="76"/>
      <c r="L116" s="76"/>
      <c r="M116" s="76"/>
    </row>
    <row r="117" spans="1:13" ht="12.75">
      <c r="A117" s="18"/>
      <c r="B117" s="212" t="s">
        <v>8</v>
      </c>
      <c r="C117" s="212"/>
      <c r="D117" s="100">
        <f>SUM(D111:D116)</f>
        <v>114349.43</v>
      </c>
      <c r="E117" s="100">
        <f>SUM(E111:E116)</f>
        <v>2799311.6</v>
      </c>
      <c r="F117" s="19"/>
      <c r="G117" s="20"/>
      <c r="H117" s="116"/>
      <c r="I117" s="122"/>
      <c r="J117" s="120"/>
      <c r="K117" s="120"/>
      <c r="L117" s="120"/>
      <c r="M117" s="120"/>
    </row>
    <row r="118" spans="1:13" ht="12.75">
      <c r="A118" s="18"/>
      <c r="B118" s="21" t="s">
        <v>8</v>
      </c>
      <c r="C118" s="21"/>
      <c r="D118" s="19"/>
      <c r="E118" s="19">
        <f>D117+E117</f>
        <v>2913661.0300000003</v>
      </c>
      <c r="F118" s="19"/>
      <c r="G118" s="20"/>
      <c r="H118" s="116"/>
      <c r="I118" s="122"/>
      <c r="J118" s="120"/>
      <c r="K118" s="120"/>
      <c r="L118" s="120"/>
      <c r="M118" s="120"/>
    </row>
    <row r="119" spans="1:13" ht="12.75">
      <c r="A119" s="9" t="s">
        <v>15</v>
      </c>
      <c r="B119" s="214" t="s">
        <v>36</v>
      </c>
      <c r="C119" s="214"/>
      <c r="D119" s="214"/>
      <c r="E119" s="214"/>
      <c r="F119" s="214"/>
      <c r="G119" s="214"/>
      <c r="H119" s="115" t="s">
        <v>493</v>
      </c>
      <c r="I119" s="121"/>
      <c r="J119" s="76"/>
      <c r="K119" s="76"/>
      <c r="L119" s="76"/>
      <c r="M119" s="76"/>
    </row>
    <row r="120" spans="1:13" ht="12.75">
      <c r="A120" s="46">
        <v>1</v>
      </c>
      <c r="B120" s="37" t="s">
        <v>313</v>
      </c>
      <c r="C120" s="37"/>
      <c r="D120" s="39">
        <v>702</v>
      </c>
      <c r="E120" s="60"/>
      <c r="F120" s="51"/>
      <c r="G120" s="58"/>
      <c r="H120" s="33" t="s">
        <v>314</v>
      </c>
      <c r="I120" s="121"/>
      <c r="J120" s="76"/>
      <c r="K120" s="76"/>
      <c r="L120" s="76"/>
      <c r="M120" s="76"/>
    </row>
    <row r="121" spans="1:13" ht="12.75">
      <c r="A121" s="46">
        <v>2</v>
      </c>
      <c r="B121" s="37" t="s">
        <v>315</v>
      </c>
      <c r="C121" s="37"/>
      <c r="D121" s="39">
        <v>9919.3</v>
      </c>
      <c r="E121" s="60"/>
      <c r="F121" s="51"/>
      <c r="G121" s="58"/>
      <c r="H121" s="33" t="s">
        <v>314</v>
      </c>
      <c r="I121" s="121"/>
      <c r="J121" s="76"/>
      <c r="K121" s="76"/>
      <c r="L121" s="76"/>
      <c r="M121" s="76"/>
    </row>
    <row r="122" spans="1:13" ht="12.75">
      <c r="A122" s="46">
        <v>3</v>
      </c>
      <c r="B122" s="37" t="s">
        <v>316</v>
      </c>
      <c r="C122" s="37">
        <v>1967</v>
      </c>
      <c r="D122" s="39"/>
      <c r="E122" s="60">
        <v>2525600</v>
      </c>
      <c r="F122" s="51">
        <v>700</v>
      </c>
      <c r="G122" s="58"/>
      <c r="H122" s="33" t="s">
        <v>314</v>
      </c>
      <c r="I122" s="143" t="s">
        <v>375</v>
      </c>
      <c r="J122" s="143" t="s">
        <v>375</v>
      </c>
      <c r="K122" s="143" t="s">
        <v>376</v>
      </c>
      <c r="L122" s="143" t="s">
        <v>378</v>
      </c>
      <c r="M122" s="143" t="s">
        <v>375</v>
      </c>
    </row>
    <row r="123" spans="1:13" ht="12.75">
      <c r="A123" s="46">
        <v>4</v>
      </c>
      <c r="B123" s="33" t="s">
        <v>147</v>
      </c>
      <c r="C123" s="37">
        <v>1968</v>
      </c>
      <c r="D123" s="39"/>
      <c r="E123" s="60">
        <v>129870</v>
      </c>
      <c r="F123" s="51">
        <v>90</v>
      </c>
      <c r="G123" s="58"/>
      <c r="H123" s="33" t="s">
        <v>314</v>
      </c>
      <c r="I123" s="143" t="s">
        <v>375</v>
      </c>
      <c r="J123" s="143" t="s">
        <v>375</v>
      </c>
      <c r="K123" s="143" t="s">
        <v>376</v>
      </c>
      <c r="L123" s="143" t="s">
        <v>378</v>
      </c>
      <c r="M123" s="143" t="s">
        <v>375</v>
      </c>
    </row>
    <row r="124" spans="1:13" ht="12.75">
      <c r="A124" s="46">
        <v>5</v>
      </c>
      <c r="B124" s="37" t="s">
        <v>317</v>
      </c>
      <c r="C124" s="37"/>
      <c r="D124" s="39">
        <v>4311.3</v>
      </c>
      <c r="E124" s="60"/>
      <c r="F124" s="51"/>
      <c r="G124" s="58"/>
      <c r="H124" s="33" t="s">
        <v>314</v>
      </c>
      <c r="I124" s="121"/>
      <c r="J124" s="76"/>
      <c r="K124" s="76"/>
      <c r="L124" s="76"/>
      <c r="M124" s="76"/>
    </row>
    <row r="125" spans="1:13" ht="12.75">
      <c r="A125" s="46">
        <v>6</v>
      </c>
      <c r="B125" s="37" t="s">
        <v>295</v>
      </c>
      <c r="C125" s="37"/>
      <c r="D125" s="39">
        <v>4947.1</v>
      </c>
      <c r="E125" s="60"/>
      <c r="F125" s="51"/>
      <c r="G125" s="58"/>
      <c r="H125" s="33" t="s">
        <v>314</v>
      </c>
      <c r="I125" s="121"/>
      <c r="J125" s="76"/>
      <c r="K125" s="76"/>
      <c r="L125" s="76"/>
      <c r="M125" s="76"/>
    </row>
    <row r="126" spans="1:13" ht="12.75">
      <c r="A126" s="46">
        <v>7</v>
      </c>
      <c r="B126" s="33" t="s">
        <v>318</v>
      </c>
      <c r="C126" s="33"/>
      <c r="D126" s="41">
        <v>2846</v>
      </c>
      <c r="E126" s="60"/>
      <c r="F126" s="51"/>
      <c r="G126" s="58"/>
      <c r="H126" s="33" t="s">
        <v>314</v>
      </c>
      <c r="I126" s="121"/>
      <c r="J126" s="76"/>
      <c r="K126" s="76"/>
      <c r="L126" s="76"/>
      <c r="M126" s="76"/>
    </row>
    <row r="127" spans="1:13" ht="12.75">
      <c r="A127" s="46">
        <v>8</v>
      </c>
      <c r="B127" s="33" t="s">
        <v>154</v>
      </c>
      <c r="C127" s="33">
        <v>2011</v>
      </c>
      <c r="D127" s="41">
        <v>123628.85</v>
      </c>
      <c r="E127" s="60"/>
      <c r="F127" s="51"/>
      <c r="G127" s="58"/>
      <c r="H127" s="33" t="s">
        <v>314</v>
      </c>
      <c r="I127" s="121"/>
      <c r="J127" s="76"/>
      <c r="K127" s="76"/>
      <c r="L127" s="76"/>
      <c r="M127" s="76"/>
    </row>
    <row r="128" spans="1:13" ht="12.75">
      <c r="A128" s="18"/>
      <c r="B128" s="212" t="s">
        <v>8</v>
      </c>
      <c r="C128" s="212"/>
      <c r="D128" s="100">
        <f>SUM(D120:D127)</f>
        <v>146354.55</v>
      </c>
      <c r="E128" s="100">
        <f>SUM(E122:E127)</f>
        <v>2655470</v>
      </c>
      <c r="F128" s="19"/>
      <c r="G128" s="20"/>
      <c r="H128" s="116"/>
      <c r="I128" s="122"/>
      <c r="J128" s="120"/>
      <c r="K128" s="120"/>
      <c r="L128" s="120"/>
      <c r="M128" s="120"/>
    </row>
    <row r="129" spans="1:13" ht="12.75">
      <c r="A129" s="18"/>
      <c r="B129" s="21" t="s">
        <v>8</v>
      </c>
      <c r="C129" s="21"/>
      <c r="D129" s="19"/>
      <c r="E129" s="19">
        <f>D128+E128</f>
        <v>2801824.55</v>
      </c>
      <c r="F129" s="19"/>
      <c r="G129" s="20"/>
      <c r="H129" s="116"/>
      <c r="I129" s="122"/>
      <c r="J129" s="120"/>
      <c r="K129" s="120"/>
      <c r="L129" s="120"/>
      <c r="M129" s="120"/>
    </row>
    <row r="130" spans="1:13" ht="12.75">
      <c r="A130" s="9" t="s">
        <v>29</v>
      </c>
      <c r="B130" s="213" t="s">
        <v>37</v>
      </c>
      <c r="C130" s="213"/>
      <c r="D130" s="213"/>
      <c r="E130" s="213"/>
      <c r="F130" s="213"/>
      <c r="G130" s="213"/>
      <c r="H130" s="115" t="s">
        <v>328</v>
      </c>
      <c r="I130" s="121"/>
      <c r="J130" s="76"/>
      <c r="K130" s="76"/>
      <c r="L130" s="76"/>
      <c r="M130" s="76"/>
    </row>
    <row r="131" spans="1:13" ht="12.75">
      <c r="A131" s="46">
        <v>1</v>
      </c>
      <c r="B131" s="37" t="s">
        <v>38</v>
      </c>
      <c r="C131" s="37"/>
      <c r="D131" s="39"/>
      <c r="E131" s="138"/>
      <c r="F131" s="59"/>
      <c r="G131" s="58"/>
      <c r="H131" s="98"/>
      <c r="I131" s="121"/>
      <c r="J131" s="76"/>
      <c r="K131" s="76"/>
      <c r="L131" s="76"/>
      <c r="M131" s="76"/>
    </row>
    <row r="132" spans="1:13" ht="12.75">
      <c r="A132" s="18"/>
      <c r="B132" s="212" t="s">
        <v>8</v>
      </c>
      <c r="C132" s="212"/>
      <c r="D132" s="19">
        <f>SUM(D131:D131)</f>
        <v>0</v>
      </c>
      <c r="E132" s="19"/>
      <c r="F132" s="19"/>
      <c r="G132" s="20"/>
      <c r="H132" s="116"/>
      <c r="I132" s="122"/>
      <c r="J132" s="120"/>
      <c r="K132" s="120"/>
      <c r="L132" s="120"/>
      <c r="M132" s="120"/>
    </row>
    <row r="133" spans="1:13" ht="12.75">
      <c r="A133" s="9" t="s">
        <v>16</v>
      </c>
      <c r="B133" s="214" t="s">
        <v>39</v>
      </c>
      <c r="C133" s="214"/>
      <c r="D133" s="214"/>
      <c r="E133" s="214"/>
      <c r="F133" s="214"/>
      <c r="G133" s="214"/>
      <c r="H133" s="115" t="s">
        <v>334</v>
      </c>
      <c r="I133" s="121"/>
      <c r="J133" s="76"/>
      <c r="K133" s="76"/>
      <c r="L133" s="76"/>
      <c r="M133" s="76"/>
    </row>
    <row r="134" spans="1:13" ht="38.25">
      <c r="A134" s="101">
        <v>1</v>
      </c>
      <c r="B134" s="65" t="s">
        <v>329</v>
      </c>
      <c r="C134" s="65">
        <v>2008</v>
      </c>
      <c r="D134" s="99"/>
      <c r="E134" s="99">
        <v>1804000</v>
      </c>
      <c r="F134" s="65">
        <v>500</v>
      </c>
      <c r="G134" s="65"/>
      <c r="H134" s="66" t="s">
        <v>120</v>
      </c>
      <c r="I134" s="143" t="s">
        <v>375</v>
      </c>
      <c r="J134" s="143" t="s">
        <v>375</v>
      </c>
      <c r="K134" s="143" t="s">
        <v>376</v>
      </c>
      <c r="L134" s="144" t="s">
        <v>377</v>
      </c>
      <c r="M134" s="143" t="s">
        <v>375</v>
      </c>
    </row>
    <row r="135" spans="1:13" ht="38.25">
      <c r="A135" s="101">
        <v>2</v>
      </c>
      <c r="B135" s="97" t="s">
        <v>330</v>
      </c>
      <c r="C135" s="65">
        <v>2011</v>
      </c>
      <c r="D135" s="99">
        <v>352000</v>
      </c>
      <c r="E135" s="99"/>
      <c r="F135" s="65"/>
      <c r="G135" s="65"/>
      <c r="H135" s="66" t="s">
        <v>90</v>
      </c>
      <c r="I135" s="143" t="s">
        <v>375</v>
      </c>
      <c r="J135" s="143" t="s">
        <v>375</v>
      </c>
      <c r="K135" s="143" t="s">
        <v>376</v>
      </c>
      <c r="L135" s="144" t="s">
        <v>377</v>
      </c>
      <c r="M135" s="143" t="s">
        <v>375</v>
      </c>
    </row>
    <row r="136" spans="1:13" ht="38.25">
      <c r="A136" s="101">
        <v>3</v>
      </c>
      <c r="B136" s="37" t="s">
        <v>331</v>
      </c>
      <c r="C136" s="37">
        <v>2010</v>
      </c>
      <c r="D136" s="87">
        <v>742760.63</v>
      </c>
      <c r="E136" s="67"/>
      <c r="F136" s="98"/>
      <c r="G136" s="96"/>
      <c r="H136" s="66" t="s">
        <v>90</v>
      </c>
      <c r="I136" s="143" t="s">
        <v>375</v>
      </c>
      <c r="J136" s="143" t="s">
        <v>375</v>
      </c>
      <c r="K136" s="143" t="s">
        <v>376</v>
      </c>
      <c r="L136" s="144" t="s">
        <v>377</v>
      </c>
      <c r="M136" s="143" t="s">
        <v>375</v>
      </c>
    </row>
    <row r="137" spans="1:13" ht="38.25">
      <c r="A137" s="101">
        <v>4</v>
      </c>
      <c r="B137" s="95" t="s">
        <v>150</v>
      </c>
      <c r="C137" s="37"/>
      <c r="D137" s="39"/>
      <c r="E137" s="60">
        <v>2164800</v>
      </c>
      <c r="F137" s="59">
        <v>600</v>
      </c>
      <c r="G137" s="58"/>
      <c r="H137" s="33" t="s">
        <v>332</v>
      </c>
      <c r="I137" s="143" t="s">
        <v>375</v>
      </c>
      <c r="J137" s="143" t="s">
        <v>375</v>
      </c>
      <c r="K137" s="143" t="s">
        <v>376</v>
      </c>
      <c r="L137" s="144" t="s">
        <v>377</v>
      </c>
      <c r="M137" s="143" t="s">
        <v>375</v>
      </c>
    </row>
    <row r="138" spans="1:13" ht="12.75">
      <c r="A138" s="101">
        <v>5</v>
      </c>
      <c r="B138" s="82" t="s">
        <v>105</v>
      </c>
      <c r="C138" s="33"/>
      <c r="D138" s="41">
        <v>5261</v>
      </c>
      <c r="E138" s="60"/>
      <c r="F138" s="51"/>
      <c r="G138" s="58"/>
      <c r="H138" s="33" t="s">
        <v>332</v>
      </c>
      <c r="I138" s="121"/>
      <c r="J138" s="76"/>
      <c r="K138" s="76"/>
      <c r="L138" s="76"/>
      <c r="M138" s="76"/>
    </row>
    <row r="139" spans="1:13" ht="12.75">
      <c r="A139" s="101">
        <v>6</v>
      </c>
      <c r="B139" s="82" t="s">
        <v>333</v>
      </c>
      <c r="C139" s="33"/>
      <c r="D139" s="41">
        <v>2907.2</v>
      </c>
      <c r="E139" s="60"/>
      <c r="F139" s="51"/>
      <c r="G139" s="58"/>
      <c r="H139" s="33"/>
      <c r="I139" s="121"/>
      <c r="J139" s="76"/>
      <c r="K139" s="76"/>
      <c r="L139" s="76"/>
      <c r="M139" s="76"/>
    </row>
    <row r="140" spans="1:13" ht="12.75">
      <c r="A140" s="18"/>
      <c r="B140" s="212"/>
      <c r="C140" s="212"/>
      <c r="D140" s="100">
        <f>SUM(D134:D139)</f>
        <v>1102928.8299999998</v>
      </c>
      <c r="E140" s="100">
        <f>SUM(E134:E139)</f>
        <v>3968800</v>
      </c>
      <c r="F140" s="19"/>
      <c r="G140" s="20"/>
      <c r="H140" s="116"/>
      <c r="I140" s="122"/>
      <c r="J140" s="120"/>
      <c r="K140" s="120"/>
      <c r="L140" s="120"/>
      <c r="M140" s="120"/>
    </row>
    <row r="141" spans="1:13" ht="12.75">
      <c r="A141" s="18"/>
      <c r="B141" s="212" t="s">
        <v>8</v>
      </c>
      <c r="C141" s="212"/>
      <c r="D141" s="19"/>
      <c r="E141" s="19">
        <f>D140+E140</f>
        <v>5071728.83</v>
      </c>
      <c r="F141" s="19"/>
      <c r="G141" s="20"/>
      <c r="H141" s="116"/>
      <c r="I141" s="122"/>
      <c r="J141" s="120"/>
      <c r="K141" s="120"/>
      <c r="L141" s="120"/>
      <c r="M141" s="120"/>
    </row>
    <row r="142" spans="1:13" ht="12.75">
      <c r="A142" s="9" t="s">
        <v>32</v>
      </c>
      <c r="B142" s="214" t="s">
        <v>40</v>
      </c>
      <c r="C142" s="214"/>
      <c r="D142" s="214"/>
      <c r="E142" s="214"/>
      <c r="F142" s="214"/>
      <c r="G142" s="214"/>
      <c r="H142" s="115" t="s">
        <v>338</v>
      </c>
      <c r="I142" s="121"/>
      <c r="J142" s="76"/>
      <c r="K142" s="76"/>
      <c r="L142" s="76"/>
      <c r="M142" s="76"/>
    </row>
    <row r="143" spans="1:13" ht="38.25">
      <c r="A143" s="46">
        <v>1</v>
      </c>
      <c r="B143" s="37" t="s">
        <v>337</v>
      </c>
      <c r="C143" s="37">
        <v>2010</v>
      </c>
      <c r="D143" s="39"/>
      <c r="E143" s="130">
        <v>400000</v>
      </c>
      <c r="F143" s="59"/>
      <c r="G143" s="58"/>
      <c r="H143" s="33" t="s">
        <v>98</v>
      </c>
      <c r="I143" s="143" t="s">
        <v>375</v>
      </c>
      <c r="J143" s="143" t="s">
        <v>375</v>
      </c>
      <c r="K143" s="143" t="s">
        <v>376</v>
      </c>
      <c r="L143" s="144" t="s">
        <v>377</v>
      </c>
      <c r="M143" s="143" t="s">
        <v>375</v>
      </c>
    </row>
    <row r="144" spans="1:13" ht="12.75">
      <c r="A144" s="18"/>
      <c r="B144" s="212"/>
      <c r="C144" s="212"/>
      <c r="D144" s="19"/>
      <c r="E144" s="19">
        <f>SUM(E143)</f>
        <v>400000</v>
      </c>
      <c r="F144" s="19"/>
      <c r="G144" s="20"/>
      <c r="H144" s="116"/>
      <c r="I144" s="122"/>
      <c r="J144" s="120"/>
      <c r="K144" s="120"/>
      <c r="L144" s="120"/>
      <c r="M144" s="120"/>
    </row>
    <row r="145" spans="1:13" ht="12.75">
      <c r="A145" s="18"/>
      <c r="B145" s="212" t="s">
        <v>8</v>
      </c>
      <c r="C145" s="212"/>
      <c r="D145" s="19"/>
      <c r="E145" s="19"/>
      <c r="F145" s="19"/>
      <c r="G145" s="20"/>
      <c r="H145" s="116"/>
      <c r="I145" s="122"/>
      <c r="J145" s="120"/>
      <c r="K145" s="120"/>
      <c r="L145" s="120"/>
      <c r="M145" s="120"/>
    </row>
    <row r="147" ht="12.75">
      <c r="E147" s="90"/>
    </row>
    <row r="148" spans="2:16" ht="78.75" customHeight="1">
      <c r="B148" s="216" t="s">
        <v>374</v>
      </c>
      <c r="C148" s="216"/>
      <c r="D148" s="216"/>
      <c r="E148" s="132"/>
      <c r="F148" s="132"/>
      <c r="G148" s="131"/>
      <c r="H148" s="131"/>
      <c r="I148" s="133"/>
      <c r="J148" s="134"/>
      <c r="K148" s="134"/>
      <c r="L148" s="134"/>
      <c r="M148" s="134"/>
      <c r="N148" s="135"/>
      <c r="O148" s="135"/>
      <c r="P148" s="135"/>
    </row>
  </sheetData>
  <sheetProtection/>
  <mergeCells count="36">
    <mergeCell ref="B148:D148"/>
    <mergeCell ref="B103:G103"/>
    <mergeCell ref="B82:G82"/>
    <mergeCell ref="B84:C84"/>
    <mergeCell ref="B85:G85"/>
    <mergeCell ref="B88:G88"/>
    <mergeCell ref="B144:C144"/>
    <mergeCell ref="B87:C87"/>
    <mergeCell ref="B140:C140"/>
    <mergeCell ref="B133:G133"/>
    <mergeCell ref="B110:G110"/>
    <mergeCell ref="A3:H3"/>
    <mergeCell ref="B73:G73"/>
    <mergeCell ref="B75:C75"/>
    <mergeCell ref="B76:G76"/>
    <mergeCell ref="B6:G6"/>
    <mergeCell ref="B109:C109"/>
    <mergeCell ref="B71:C71"/>
    <mergeCell ref="B72:C72"/>
    <mergeCell ref="B92:C92"/>
    <mergeCell ref="B108:C108"/>
    <mergeCell ref="B78:C78"/>
    <mergeCell ref="B79:G79"/>
    <mergeCell ref="B81:C81"/>
    <mergeCell ref="B91:C91"/>
    <mergeCell ref="B93:G93"/>
    <mergeCell ref="B101:C101"/>
    <mergeCell ref="B102:C102"/>
    <mergeCell ref="B141:C141"/>
    <mergeCell ref="B145:C145"/>
    <mergeCell ref="B130:G130"/>
    <mergeCell ref="B132:C132"/>
    <mergeCell ref="B117:C117"/>
    <mergeCell ref="B119:G119"/>
    <mergeCell ref="B128:C128"/>
    <mergeCell ref="B142:G142"/>
  </mergeCells>
  <printOptions horizontalCentered="1"/>
  <pageMargins left="0.2362204724409449" right="0.5905511811023623" top="1.062992125984252" bottom="0.1968503937007874" header="0.7086614173228347" footer="0.4330708661417323"/>
  <pageSetup horizontalDpi="600" verticalDpi="600" orientation="landscape" paperSize="9" scale="50" r:id="rId1"/>
  <headerFooter alignWithMargins="0">
    <oddHeader>&amp;R&amp;"Arial,Pogrubiony"&amp;12&amp;UTabela nr 1
&amp;"Arial,Pogrubiona kursywa"&amp;UWykaz budynków i budowli</oddHeader>
  </headerFooter>
  <rowBreaks count="1" manualBreakCount="1"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SheetLayoutView="100" zoomScalePageLayoutView="0" workbookViewId="0" topLeftCell="A10">
      <selection activeCell="K11" sqref="K11"/>
    </sheetView>
  </sheetViews>
  <sheetFormatPr defaultColWidth="9.140625" defaultRowHeight="12.75"/>
  <cols>
    <col min="1" max="1" width="4.57421875" style="1" customWidth="1"/>
    <col min="2" max="2" width="26.7109375" style="1" customWidth="1"/>
    <col min="3" max="5" width="19.8515625" style="1" customWidth="1"/>
    <col min="6" max="16384" width="9.140625" style="1" customWidth="1"/>
  </cols>
  <sheetData>
    <row r="1" ht="12.75">
      <c r="E1" s="92" t="s">
        <v>684</v>
      </c>
    </row>
    <row r="2" spans="1:7" ht="12.75">
      <c r="A2" s="2"/>
      <c r="B2" s="2"/>
      <c r="C2" s="2"/>
      <c r="D2" s="2"/>
      <c r="E2" s="2"/>
      <c r="F2" s="2"/>
      <c r="G2" s="2"/>
    </row>
    <row r="3" spans="1:7" ht="38.25" customHeight="1">
      <c r="A3" s="62" t="s">
        <v>6</v>
      </c>
      <c r="B3" s="63" t="s">
        <v>41</v>
      </c>
      <c r="C3" s="64" t="s">
        <v>42</v>
      </c>
      <c r="D3" s="64" t="s">
        <v>386</v>
      </c>
      <c r="E3" s="64" t="s">
        <v>45</v>
      </c>
      <c r="F3" s="2"/>
      <c r="G3" s="2"/>
    </row>
    <row r="4" spans="1:7" ht="27" customHeight="1">
      <c r="A4" s="217">
        <v>1</v>
      </c>
      <c r="B4" s="66" t="s">
        <v>21</v>
      </c>
      <c r="C4" s="123">
        <f>900998.55+938584.51</f>
        <v>1839583.06</v>
      </c>
      <c r="D4" s="123">
        <v>1774728.47</v>
      </c>
      <c r="E4" s="68"/>
      <c r="F4" s="2"/>
      <c r="G4" s="2"/>
    </row>
    <row r="5" spans="1:7" ht="27" customHeight="1">
      <c r="A5" s="218"/>
      <c r="B5" s="66" t="s">
        <v>144</v>
      </c>
      <c r="C5" s="123">
        <v>16404.51</v>
      </c>
      <c r="D5" s="123"/>
      <c r="E5" s="68"/>
      <c r="F5" s="2"/>
      <c r="G5" s="2"/>
    </row>
    <row r="6" spans="1:7" ht="27" customHeight="1">
      <c r="A6" s="218"/>
      <c r="B6" s="66" t="s">
        <v>48</v>
      </c>
      <c r="C6" s="123">
        <v>71082.28</v>
      </c>
      <c r="D6" s="123"/>
      <c r="E6" s="68"/>
      <c r="F6" s="2"/>
      <c r="G6" s="2"/>
    </row>
    <row r="7" spans="1:7" ht="27" customHeight="1">
      <c r="A7" s="218"/>
      <c r="B7" s="66" t="s">
        <v>49</v>
      </c>
      <c r="C7" s="123">
        <v>41524.01</v>
      </c>
      <c r="D7" s="123"/>
      <c r="E7" s="68"/>
      <c r="F7" s="2"/>
      <c r="G7" s="2"/>
    </row>
    <row r="8" spans="1:7" ht="27" customHeight="1">
      <c r="A8" s="218"/>
      <c r="B8" s="66" t="s">
        <v>23</v>
      </c>
      <c r="C8" s="107">
        <v>59929.89</v>
      </c>
      <c r="D8" s="107"/>
      <c r="E8" s="35"/>
      <c r="F8" s="2"/>
      <c r="G8" s="2"/>
    </row>
    <row r="9" spans="1:7" ht="27" customHeight="1">
      <c r="A9" s="218"/>
      <c r="B9" s="66" t="s">
        <v>24</v>
      </c>
      <c r="C9" s="107">
        <v>30627.33</v>
      </c>
      <c r="D9" s="107"/>
      <c r="E9" s="35"/>
      <c r="F9" s="2"/>
      <c r="G9" s="2"/>
    </row>
    <row r="10" spans="1:7" ht="27" customHeight="1">
      <c r="A10" s="218"/>
      <c r="B10" s="66" t="s">
        <v>25</v>
      </c>
      <c r="C10" s="124">
        <v>89761.27</v>
      </c>
      <c r="D10" s="124"/>
      <c r="E10" s="67"/>
      <c r="F10" s="2"/>
      <c r="G10" s="2"/>
    </row>
    <row r="11" spans="1:7" ht="27" customHeight="1">
      <c r="A11" s="218"/>
      <c r="B11" s="66" t="s">
        <v>27</v>
      </c>
      <c r="C11" s="124">
        <v>37678.33</v>
      </c>
      <c r="D11" s="124"/>
      <c r="E11" s="67"/>
      <c r="F11" s="2"/>
      <c r="G11" s="2"/>
    </row>
    <row r="12" spans="1:7" ht="27" customHeight="1">
      <c r="A12" s="218"/>
      <c r="B12" s="66" t="s">
        <v>43</v>
      </c>
      <c r="C12" s="124">
        <v>458807.93</v>
      </c>
      <c r="D12" s="124"/>
      <c r="E12" s="67"/>
      <c r="F12" s="2"/>
      <c r="G12" s="2"/>
    </row>
    <row r="13" spans="1:7" ht="27" customHeight="1">
      <c r="A13" s="218"/>
      <c r="B13" s="66" t="s">
        <v>46</v>
      </c>
      <c r="C13" s="124">
        <v>8943.16</v>
      </c>
      <c r="D13" s="124"/>
      <c r="E13" s="67"/>
      <c r="F13" s="2"/>
      <c r="G13" s="2"/>
    </row>
    <row r="14" spans="1:7" ht="27" customHeight="1">
      <c r="A14" s="218"/>
      <c r="B14" s="66" t="s">
        <v>451</v>
      </c>
      <c r="C14" s="124">
        <v>68514.01</v>
      </c>
      <c r="D14" s="124"/>
      <c r="E14" s="67"/>
      <c r="F14" s="2"/>
      <c r="G14" s="2"/>
    </row>
    <row r="15" spans="1:7" ht="27" customHeight="1">
      <c r="A15" s="218"/>
      <c r="B15" s="66" t="s">
        <v>452</v>
      </c>
      <c r="C15" s="124">
        <v>23579.2</v>
      </c>
      <c r="D15" s="124"/>
      <c r="E15" s="67"/>
      <c r="F15" s="2"/>
      <c r="G15" s="2"/>
    </row>
    <row r="16" spans="1:7" ht="27" customHeight="1">
      <c r="A16" s="218"/>
      <c r="B16" s="66" t="s">
        <v>47</v>
      </c>
      <c r="C16" s="124">
        <v>89457.54</v>
      </c>
      <c r="D16" s="124"/>
      <c r="E16" s="67"/>
      <c r="F16" s="2"/>
      <c r="G16" s="2"/>
    </row>
    <row r="17" spans="1:7" ht="27" customHeight="1">
      <c r="A17" s="218"/>
      <c r="B17" s="66" t="s">
        <v>453</v>
      </c>
      <c r="C17" s="124">
        <v>31183.84</v>
      </c>
      <c r="D17" s="124"/>
      <c r="E17" s="67"/>
      <c r="F17" s="2"/>
      <c r="G17" s="2"/>
    </row>
    <row r="18" spans="1:7" ht="27" customHeight="1">
      <c r="A18" s="218"/>
      <c r="B18" s="66" t="s">
        <v>454</v>
      </c>
      <c r="C18" s="124">
        <v>29055.26</v>
      </c>
      <c r="D18" s="124"/>
      <c r="E18" s="67"/>
      <c r="F18" s="2"/>
      <c r="G18" s="2"/>
    </row>
    <row r="19" spans="1:7" ht="27" customHeight="1">
      <c r="A19" s="219"/>
      <c r="B19" s="66" t="s">
        <v>455</v>
      </c>
      <c r="C19" s="124">
        <v>30338.96</v>
      </c>
      <c r="D19" s="124"/>
      <c r="E19" s="67"/>
      <c r="F19" s="2"/>
      <c r="G19" s="2"/>
    </row>
    <row r="20" spans="1:7" ht="27" customHeight="1">
      <c r="A20" s="149">
        <v>2</v>
      </c>
      <c r="B20" s="66" t="s">
        <v>44</v>
      </c>
      <c r="C20" s="67">
        <v>124137.87</v>
      </c>
      <c r="D20" s="67"/>
      <c r="E20" s="67"/>
      <c r="F20" s="2"/>
      <c r="G20" s="2"/>
    </row>
    <row r="21" spans="1:7" ht="27" customHeight="1">
      <c r="A21" s="149">
        <v>3</v>
      </c>
      <c r="B21" s="66" t="s">
        <v>31</v>
      </c>
      <c r="C21" s="67">
        <f>632093.21+6151.1+5987</f>
        <v>644231.3099999999</v>
      </c>
      <c r="D21" s="67"/>
      <c r="E21" s="67">
        <v>122105.76</v>
      </c>
      <c r="F21" s="2"/>
      <c r="G21" s="2"/>
    </row>
    <row r="22" spans="1:7" ht="27" customHeight="1">
      <c r="A22" s="149">
        <v>4</v>
      </c>
      <c r="B22" s="66" t="s">
        <v>33</v>
      </c>
      <c r="C22" s="67">
        <f>305018.61+1150</f>
        <v>306168.61</v>
      </c>
      <c r="D22" s="67"/>
      <c r="E22" s="67">
        <v>72624.6</v>
      </c>
      <c r="F22" s="2"/>
      <c r="G22" s="2"/>
    </row>
    <row r="23" spans="1:7" ht="27" customHeight="1">
      <c r="A23" s="149">
        <v>5</v>
      </c>
      <c r="B23" s="66" t="s">
        <v>35</v>
      </c>
      <c r="C23" s="67">
        <f>341783.18+110</f>
        <v>341893.18</v>
      </c>
      <c r="D23" s="67"/>
      <c r="E23" s="67">
        <v>25524.9</v>
      </c>
      <c r="F23" s="2"/>
      <c r="G23" s="2"/>
    </row>
    <row r="24" spans="1:7" ht="27" customHeight="1">
      <c r="A24" s="149">
        <v>6</v>
      </c>
      <c r="B24" s="66" t="s">
        <v>36</v>
      </c>
      <c r="C24" s="67">
        <f>228488.66+3119.24</f>
        <v>231607.9</v>
      </c>
      <c r="D24" s="67"/>
      <c r="E24" s="67">
        <v>23863.96</v>
      </c>
      <c r="F24" s="2"/>
      <c r="G24" s="2"/>
    </row>
    <row r="25" spans="1:7" ht="27" customHeight="1">
      <c r="A25" s="149">
        <v>7</v>
      </c>
      <c r="B25" s="66" t="s">
        <v>37</v>
      </c>
      <c r="C25" s="67">
        <f>35336.04+6390</f>
        <v>41726.04</v>
      </c>
      <c r="D25" s="67"/>
      <c r="E25" s="67"/>
      <c r="F25" s="2"/>
      <c r="G25" s="2"/>
    </row>
    <row r="26" spans="1:7" ht="27" customHeight="1">
      <c r="A26" s="149">
        <v>8</v>
      </c>
      <c r="B26" s="66" t="s">
        <v>39</v>
      </c>
      <c r="C26" s="124">
        <v>633829.77</v>
      </c>
      <c r="D26" s="124"/>
      <c r="E26" s="67"/>
      <c r="F26" s="2"/>
      <c r="G26" s="2"/>
    </row>
    <row r="27" spans="1:7" ht="27" customHeight="1">
      <c r="A27" s="149">
        <v>9</v>
      </c>
      <c r="B27" s="66" t="s">
        <v>40</v>
      </c>
      <c r="C27" s="124">
        <f>67692.53+8342.41+540</f>
        <v>76574.94</v>
      </c>
      <c r="D27" s="124"/>
      <c r="E27" s="124">
        <v>255553.83</v>
      </c>
      <c r="F27" s="2"/>
      <c r="G27" s="2"/>
    </row>
    <row r="28" spans="1:7" ht="12.75" customHeight="1">
      <c r="A28" s="65"/>
      <c r="B28" s="69"/>
      <c r="C28" s="70">
        <f>SUM(C4:C27)</f>
        <v>5326640.2</v>
      </c>
      <c r="D28" s="70">
        <f>SUM(D4:D27)</f>
        <v>1774728.47</v>
      </c>
      <c r="E28" s="70">
        <f>SUM(E21:E27)</f>
        <v>499673.04999999993</v>
      </c>
      <c r="F28" s="2"/>
      <c r="G28" s="2"/>
    </row>
    <row r="29" spans="1:7" ht="12.75" customHeight="1">
      <c r="A29" s="10"/>
      <c r="B29" s="6"/>
      <c r="C29" s="2"/>
      <c r="D29" s="2"/>
      <c r="E29" s="2"/>
      <c r="F29" s="2"/>
      <c r="G29" s="2"/>
    </row>
    <row r="30" spans="1:7" ht="12.75" customHeight="1">
      <c r="A30" s="10"/>
      <c r="B30" s="6"/>
      <c r="C30" s="2"/>
      <c r="D30" s="2"/>
      <c r="E30" s="2"/>
      <c r="F30" s="2"/>
      <c r="G30" s="2"/>
    </row>
    <row r="31" spans="1:7" ht="12.75" customHeight="1">
      <c r="A31" s="10"/>
      <c r="B31" s="6"/>
      <c r="C31" s="2"/>
      <c r="D31" s="2"/>
      <c r="E31" s="2"/>
      <c r="F31" s="2"/>
      <c r="G31" s="2"/>
    </row>
    <row r="32" spans="1:7" ht="12.75" customHeight="1">
      <c r="A32" s="10"/>
      <c r="B32" s="6"/>
      <c r="C32" s="2"/>
      <c r="D32" s="2"/>
      <c r="E32" s="2"/>
      <c r="F32" s="2"/>
      <c r="G32" s="2"/>
    </row>
    <row r="33" spans="1:7" ht="12.75" customHeight="1">
      <c r="A33" s="10"/>
      <c r="B33" s="6"/>
      <c r="C33" s="2"/>
      <c r="D33" s="2"/>
      <c r="E33" s="2"/>
      <c r="F33" s="2"/>
      <c r="G33" s="2"/>
    </row>
    <row r="34" spans="1:7" ht="12.75" customHeight="1">
      <c r="A34" s="10"/>
      <c r="B34" s="6"/>
      <c r="C34" s="2"/>
      <c r="D34" s="2"/>
      <c r="E34" s="2"/>
      <c r="F34" s="2"/>
      <c r="G34" s="2"/>
    </row>
    <row r="35" spans="1:7" ht="12.75" customHeight="1">
      <c r="A35" s="10"/>
      <c r="B35" s="6"/>
      <c r="C35" s="2"/>
      <c r="D35" s="2"/>
      <c r="E35" s="2"/>
      <c r="F35" s="2"/>
      <c r="G35" s="2"/>
    </row>
    <row r="36" spans="1:7" ht="12.75" customHeight="1">
      <c r="A36" s="10"/>
      <c r="B36" s="6"/>
      <c r="C36" s="2"/>
      <c r="D36" s="2"/>
      <c r="E36" s="2"/>
      <c r="F36" s="2"/>
      <c r="G36" s="2"/>
    </row>
    <row r="37" spans="1:7" ht="12.75" customHeight="1">
      <c r="A37" s="10"/>
      <c r="B37" s="6"/>
      <c r="C37" s="2"/>
      <c r="D37" s="2"/>
      <c r="E37" s="2"/>
      <c r="F37" s="2"/>
      <c r="G37" s="2"/>
    </row>
    <row r="38" spans="1:7" ht="12.75" customHeight="1">
      <c r="A38" s="10"/>
      <c r="B38" s="6"/>
      <c r="C38" s="2"/>
      <c r="D38" s="2"/>
      <c r="E38" s="2"/>
      <c r="F38" s="2"/>
      <c r="G38" s="2"/>
    </row>
    <row r="39" spans="1:7" ht="12.75" customHeight="1">
      <c r="A39" s="10"/>
      <c r="B39" s="6"/>
      <c r="C39" s="2"/>
      <c r="D39" s="2"/>
      <c r="E39" s="2"/>
      <c r="F39" s="2"/>
      <c r="G39" s="2"/>
    </row>
    <row r="40" spans="1:7" ht="12.75" customHeight="1">
      <c r="A40" s="10"/>
      <c r="B40" s="6"/>
      <c r="C40" s="2"/>
      <c r="D40" s="2"/>
      <c r="E40" s="2"/>
      <c r="F40" s="2"/>
      <c r="G40" s="2"/>
    </row>
    <row r="41" spans="1:7" ht="12.75" customHeight="1">
      <c r="A41" s="10"/>
      <c r="B41" s="6"/>
      <c r="C41" s="2"/>
      <c r="D41" s="2"/>
      <c r="E41" s="2"/>
      <c r="F41" s="2"/>
      <c r="G41" s="2"/>
    </row>
    <row r="42" spans="1:7" ht="12.75" customHeight="1">
      <c r="A42" s="10"/>
      <c r="B42" s="6"/>
      <c r="C42" s="2"/>
      <c r="D42" s="2"/>
      <c r="E42" s="2"/>
      <c r="F42" s="2"/>
      <c r="G42" s="2"/>
    </row>
    <row r="43" spans="1:7" ht="12.75" customHeight="1">
      <c r="A43" s="10"/>
      <c r="B43" s="6"/>
      <c r="C43" s="2"/>
      <c r="D43" s="2"/>
      <c r="E43" s="2"/>
      <c r="F43" s="2"/>
      <c r="G43" s="2"/>
    </row>
    <row r="44" spans="1:7" ht="12.75" customHeight="1">
      <c r="A44" s="10"/>
      <c r="B44" s="6"/>
      <c r="C44" s="2"/>
      <c r="D44" s="2"/>
      <c r="E44" s="2"/>
      <c r="F44" s="2"/>
      <c r="G44" s="2"/>
    </row>
    <row r="45" spans="1:7" ht="12.75" customHeight="1">
      <c r="A45" s="10"/>
      <c r="B45" s="6"/>
      <c r="C45" s="2"/>
      <c r="D45" s="2"/>
      <c r="E45" s="2"/>
      <c r="F45" s="2"/>
      <c r="G45" s="2"/>
    </row>
    <row r="46" spans="1:7" ht="12.75" customHeight="1">
      <c r="A46" s="10"/>
      <c r="B46" s="6"/>
      <c r="C46" s="2"/>
      <c r="D46" s="2"/>
      <c r="E46" s="2"/>
      <c r="F46" s="2"/>
      <c r="G46" s="2"/>
    </row>
    <row r="47" spans="1:7" ht="12.75" customHeight="1">
      <c r="A47" s="10"/>
      <c r="B47" s="6"/>
      <c r="C47" s="2"/>
      <c r="D47" s="2"/>
      <c r="E47" s="2"/>
      <c r="F47" s="2"/>
      <c r="G47" s="2"/>
    </row>
    <row r="48" spans="1:7" ht="12.75" customHeight="1">
      <c r="A48" s="10"/>
      <c r="B48" s="6"/>
      <c r="C48" s="2"/>
      <c r="D48" s="2"/>
      <c r="E48" s="2"/>
      <c r="F48" s="2"/>
      <c r="G48" s="2"/>
    </row>
    <row r="49" spans="1:7" ht="12.75" customHeight="1">
      <c r="A49" s="10"/>
      <c r="B49" s="6"/>
      <c r="C49" s="2"/>
      <c r="D49" s="2"/>
      <c r="E49" s="2"/>
      <c r="F49" s="2"/>
      <c r="G49" s="2"/>
    </row>
    <row r="50" spans="1:7" ht="12.75" customHeight="1">
      <c r="A50" s="10"/>
      <c r="B50" s="6"/>
      <c r="C50" s="2"/>
      <c r="D50" s="2"/>
      <c r="E50" s="2"/>
      <c r="F50" s="2"/>
      <c r="G50" s="2"/>
    </row>
    <row r="51" spans="1:7" ht="12.75" customHeight="1">
      <c r="A51" s="10"/>
      <c r="B51" s="6"/>
      <c r="C51" s="2"/>
      <c r="D51" s="2"/>
      <c r="E51" s="2"/>
      <c r="F51" s="2"/>
      <c r="G51" s="2"/>
    </row>
    <row r="52" spans="1:2" ht="12.75">
      <c r="A52" s="11"/>
      <c r="B52"/>
    </row>
    <row r="53" spans="1:2" ht="12.75">
      <c r="A53" s="11"/>
      <c r="B53"/>
    </row>
    <row r="54" spans="1:2" ht="12.75">
      <c r="A54"/>
      <c r="B54" s="12"/>
    </row>
    <row r="55" spans="1:2" ht="12.75">
      <c r="A55"/>
      <c r="B55" s="12"/>
    </row>
    <row r="56" spans="1:2" ht="12.75">
      <c r="A56" s="11"/>
      <c r="B56"/>
    </row>
    <row r="57" spans="1:2" ht="12.75">
      <c r="A57"/>
      <c r="B57" s="12"/>
    </row>
  </sheetData>
  <sheetProtection/>
  <mergeCells count="1">
    <mergeCell ref="A4:A19"/>
  </mergeCells>
  <printOptions horizontalCentered="1"/>
  <pageMargins left="0.6299212598425197" right="0.1968503937007874" top="0.7874015748031497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8"/>
  <sheetViews>
    <sheetView zoomScaleSheetLayoutView="100" zoomScalePageLayoutView="0" workbookViewId="0" topLeftCell="A1">
      <selection activeCell="A289" sqref="A289"/>
    </sheetView>
  </sheetViews>
  <sheetFormatPr defaultColWidth="9.140625" defaultRowHeight="12.75"/>
  <cols>
    <col min="1" max="1" width="7.7109375" style="7" customWidth="1"/>
    <col min="2" max="2" width="48.57421875" style="5" customWidth="1"/>
    <col min="3" max="3" width="17.140625" style="3" customWidth="1"/>
    <col min="4" max="4" width="28.28125" style="14" customWidth="1"/>
    <col min="5" max="5" width="15.8515625" style="1" bestFit="1" customWidth="1"/>
    <col min="6" max="6" width="15.8515625" style="1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spans="1:4" ht="12.75">
      <c r="A1" s="4"/>
      <c r="D1" s="13" t="s">
        <v>685</v>
      </c>
    </row>
    <row r="2" spans="1:4" ht="12.75">
      <c r="A2" s="4"/>
      <c r="D2" s="13" t="s">
        <v>11</v>
      </c>
    </row>
    <row r="3" spans="1:4" ht="12.75">
      <c r="A3" s="4"/>
      <c r="D3" s="13"/>
    </row>
    <row r="4" spans="1:4" ht="12.75">
      <c r="A4" s="21" t="s">
        <v>5</v>
      </c>
      <c r="B4" s="23" t="s">
        <v>3</v>
      </c>
      <c r="C4" s="21" t="s">
        <v>4</v>
      </c>
      <c r="D4" s="25" t="s">
        <v>2</v>
      </c>
    </row>
    <row r="5" spans="1:4" ht="12.75">
      <c r="A5" s="238" t="s">
        <v>22</v>
      </c>
      <c r="B5" s="238"/>
      <c r="C5" s="238"/>
      <c r="D5" s="238"/>
    </row>
    <row r="6" spans="1:6" s="7" customFormat="1" ht="12.75">
      <c r="A6" s="32">
        <v>1</v>
      </c>
      <c r="B6" s="75" t="s">
        <v>145</v>
      </c>
      <c r="C6" s="125">
        <v>2015</v>
      </c>
      <c r="D6" s="102">
        <v>8899.05</v>
      </c>
      <c r="F6" s="159"/>
    </row>
    <row r="7" spans="1:6" s="7" customFormat="1" ht="62.25" customHeight="1">
      <c r="A7" s="32">
        <v>2</v>
      </c>
      <c r="B7" s="151" t="s">
        <v>387</v>
      </c>
      <c r="C7" s="125">
        <v>2015</v>
      </c>
      <c r="D7" s="102">
        <v>239850</v>
      </c>
      <c r="F7" s="159"/>
    </row>
    <row r="8" spans="1:6" s="7" customFormat="1" ht="51">
      <c r="A8" s="32">
        <v>3</v>
      </c>
      <c r="B8" s="75" t="s">
        <v>388</v>
      </c>
      <c r="C8" s="125">
        <v>2015</v>
      </c>
      <c r="D8" s="102">
        <v>83517</v>
      </c>
      <c r="F8" s="159"/>
    </row>
    <row r="9" spans="1:6" s="7" customFormat="1" ht="51">
      <c r="A9" s="32">
        <v>4</v>
      </c>
      <c r="B9" s="75" t="s">
        <v>389</v>
      </c>
      <c r="C9" s="125">
        <v>2015</v>
      </c>
      <c r="D9" s="102">
        <v>55276.2</v>
      </c>
      <c r="F9" s="159"/>
    </row>
    <row r="10" spans="1:6" s="7" customFormat="1" ht="25.5">
      <c r="A10" s="32">
        <v>5</v>
      </c>
      <c r="B10" s="75" t="s">
        <v>446</v>
      </c>
      <c r="C10" s="125">
        <v>2015</v>
      </c>
      <c r="D10" s="102">
        <v>19526.25</v>
      </c>
      <c r="F10" s="159"/>
    </row>
    <row r="11" spans="1:6" s="7" customFormat="1" ht="25.5">
      <c r="A11" s="32">
        <v>6</v>
      </c>
      <c r="B11" s="75" t="s">
        <v>447</v>
      </c>
      <c r="C11" s="125">
        <v>2016</v>
      </c>
      <c r="D11" s="102">
        <v>3450</v>
      </c>
      <c r="F11" s="159"/>
    </row>
    <row r="12" spans="1:6" s="7" customFormat="1" ht="25.5">
      <c r="A12" s="32">
        <v>7</v>
      </c>
      <c r="B12" s="75" t="s">
        <v>448</v>
      </c>
      <c r="C12" s="125">
        <v>2016</v>
      </c>
      <c r="D12" s="102">
        <v>1715.85</v>
      </c>
      <c r="F12" s="159"/>
    </row>
    <row r="13" spans="1:6" s="7" customFormat="1" ht="25.5">
      <c r="A13" s="32">
        <v>8</v>
      </c>
      <c r="B13" s="75" t="s">
        <v>495</v>
      </c>
      <c r="C13" s="125">
        <v>2017</v>
      </c>
      <c r="D13" s="102">
        <v>40376.14</v>
      </c>
      <c r="F13" s="159"/>
    </row>
    <row r="14" spans="1:6" s="7" customFormat="1" ht="25.5">
      <c r="A14" s="32">
        <v>9</v>
      </c>
      <c r="B14" s="75" t="s">
        <v>496</v>
      </c>
      <c r="C14" s="125">
        <v>2017</v>
      </c>
      <c r="D14" s="102">
        <v>6302.03</v>
      </c>
      <c r="F14" s="159"/>
    </row>
    <row r="15" spans="1:6" s="7" customFormat="1" ht="25.5">
      <c r="A15" s="32">
        <v>10</v>
      </c>
      <c r="B15" s="75" t="s">
        <v>496</v>
      </c>
      <c r="C15" s="125">
        <v>2017</v>
      </c>
      <c r="D15" s="102">
        <v>6302.03</v>
      </c>
      <c r="F15" s="159"/>
    </row>
    <row r="16" spans="1:6" s="7" customFormat="1" ht="25.5">
      <c r="A16" s="32">
        <v>11</v>
      </c>
      <c r="B16" s="75" t="s">
        <v>496</v>
      </c>
      <c r="C16" s="125">
        <v>2017</v>
      </c>
      <c r="D16" s="102">
        <v>6302.03</v>
      </c>
      <c r="F16" s="159"/>
    </row>
    <row r="17" spans="1:6" s="7" customFormat="1" ht="25.5">
      <c r="A17" s="32">
        <v>12</v>
      </c>
      <c r="B17" s="75" t="s">
        <v>496</v>
      </c>
      <c r="C17" s="125">
        <v>2017</v>
      </c>
      <c r="D17" s="102">
        <v>6302.03</v>
      </c>
      <c r="F17" s="159"/>
    </row>
    <row r="18" spans="1:6" s="7" customFormat="1" ht="25.5">
      <c r="A18" s="32">
        <v>13</v>
      </c>
      <c r="B18" s="75" t="s">
        <v>496</v>
      </c>
      <c r="C18" s="125">
        <v>2017</v>
      </c>
      <c r="D18" s="102">
        <v>6302.03</v>
      </c>
      <c r="F18" s="159"/>
    </row>
    <row r="19" spans="1:6" s="7" customFormat="1" ht="25.5">
      <c r="A19" s="32">
        <v>14</v>
      </c>
      <c r="B19" s="75" t="s">
        <v>496</v>
      </c>
      <c r="C19" s="125">
        <v>2017</v>
      </c>
      <c r="D19" s="102">
        <v>6302.03</v>
      </c>
      <c r="F19" s="159"/>
    </row>
    <row r="20" spans="1:6" s="7" customFormat="1" ht="25.5">
      <c r="A20" s="32">
        <v>15</v>
      </c>
      <c r="B20" s="75" t="s">
        <v>496</v>
      </c>
      <c r="C20" s="125">
        <v>2017</v>
      </c>
      <c r="D20" s="102">
        <v>6302.03</v>
      </c>
      <c r="F20" s="159"/>
    </row>
    <row r="21" spans="1:6" s="7" customFormat="1" ht="12.75">
      <c r="A21" s="32">
        <v>16</v>
      </c>
      <c r="B21" s="75" t="s">
        <v>497</v>
      </c>
      <c r="C21" s="125">
        <v>2017</v>
      </c>
      <c r="D21" s="102">
        <v>4646.5</v>
      </c>
      <c r="F21" s="159"/>
    </row>
    <row r="22" spans="1:6" s="7" customFormat="1" ht="12.75">
      <c r="A22" s="32">
        <v>17</v>
      </c>
      <c r="B22" s="75" t="s">
        <v>497</v>
      </c>
      <c r="C22" s="125">
        <v>2017</v>
      </c>
      <c r="D22" s="102">
        <v>3282.91</v>
      </c>
      <c r="F22" s="159"/>
    </row>
    <row r="23" spans="1:4" ht="12.75">
      <c r="A23" s="239" t="s">
        <v>8</v>
      </c>
      <c r="B23" s="240"/>
      <c r="C23" s="240"/>
      <c r="D23" s="24">
        <f>SUM(D6:D22)</f>
        <v>504654.11000000016</v>
      </c>
    </row>
    <row r="24" spans="1:4" ht="12.75">
      <c r="A24" s="220" t="s">
        <v>50</v>
      </c>
      <c r="B24" s="221"/>
      <c r="C24" s="221"/>
      <c r="D24" s="222"/>
    </row>
    <row r="25" spans="1:4" ht="12.75">
      <c r="A25" s="89">
        <v>1</v>
      </c>
      <c r="B25" s="152" t="s">
        <v>148</v>
      </c>
      <c r="C25" s="158"/>
      <c r="D25" s="156">
        <v>4500</v>
      </c>
    </row>
    <row r="26" spans="1:4" ht="12.75">
      <c r="A26" s="235" t="s">
        <v>8</v>
      </c>
      <c r="B26" s="236"/>
      <c r="C26" s="237"/>
      <c r="D26" s="24">
        <f>SUM(D25)</f>
        <v>4500</v>
      </c>
    </row>
    <row r="27" spans="1:4" ht="12.75">
      <c r="A27" s="238" t="s">
        <v>51</v>
      </c>
      <c r="B27" s="238"/>
      <c r="C27" s="238"/>
      <c r="D27" s="238"/>
    </row>
    <row r="28" spans="1:6" ht="12.75">
      <c r="A28" s="47" t="s">
        <v>9</v>
      </c>
      <c r="B28" s="33" t="s">
        <v>189</v>
      </c>
      <c r="C28" s="150"/>
      <c r="D28" s="83">
        <v>10000</v>
      </c>
      <c r="F28" s="142"/>
    </row>
    <row r="29" spans="1:4" ht="12.75">
      <c r="A29" s="47" t="s">
        <v>19</v>
      </c>
      <c r="B29" s="33" t="s">
        <v>190</v>
      </c>
      <c r="C29" s="150"/>
      <c r="D29" s="83">
        <v>2741.34</v>
      </c>
    </row>
    <row r="30" spans="1:4" ht="12.75">
      <c r="A30" s="47" t="s">
        <v>20</v>
      </c>
      <c r="B30" s="33" t="s">
        <v>191</v>
      </c>
      <c r="C30" s="150"/>
      <c r="D30" s="83">
        <v>3813.96</v>
      </c>
    </row>
    <row r="31" spans="1:4" ht="12.75">
      <c r="A31" s="47" t="s">
        <v>14</v>
      </c>
      <c r="B31" s="33" t="s">
        <v>192</v>
      </c>
      <c r="C31" s="141"/>
      <c r="D31" s="84">
        <v>1516.58</v>
      </c>
    </row>
    <row r="32" spans="1:4" ht="12.75">
      <c r="A32" s="47" t="s">
        <v>26</v>
      </c>
      <c r="B32" s="33" t="s">
        <v>193</v>
      </c>
      <c r="C32" s="141"/>
      <c r="D32" s="84">
        <v>2137</v>
      </c>
    </row>
    <row r="33" spans="1:4" ht="12.75">
      <c r="A33" s="47" t="s">
        <v>15</v>
      </c>
      <c r="B33" s="33" t="s">
        <v>412</v>
      </c>
      <c r="C33" s="141">
        <v>2016</v>
      </c>
      <c r="D33" s="84">
        <v>189</v>
      </c>
    </row>
    <row r="34" spans="1:4" ht="12.75">
      <c r="A34" s="47" t="s">
        <v>29</v>
      </c>
      <c r="B34" s="33" t="s">
        <v>413</v>
      </c>
      <c r="C34" s="54">
        <v>2015</v>
      </c>
      <c r="D34" s="84">
        <v>355</v>
      </c>
    </row>
    <row r="35" spans="1:4" ht="12.75">
      <c r="A35" s="47" t="s">
        <v>16</v>
      </c>
      <c r="B35" s="33" t="s">
        <v>194</v>
      </c>
      <c r="C35" s="54"/>
      <c r="D35" s="84">
        <v>610</v>
      </c>
    </row>
    <row r="36" spans="1:4" ht="12.75">
      <c r="A36" s="47" t="s">
        <v>32</v>
      </c>
      <c r="B36" s="33" t="s">
        <v>195</v>
      </c>
      <c r="C36" s="54"/>
      <c r="D36" s="84">
        <v>8723</v>
      </c>
    </row>
    <row r="37" spans="1:4" ht="12.75">
      <c r="A37" s="47" t="s">
        <v>34</v>
      </c>
      <c r="B37" s="33" t="s">
        <v>196</v>
      </c>
      <c r="C37" s="54"/>
      <c r="D37" s="84">
        <v>2204</v>
      </c>
    </row>
    <row r="38" spans="1:4" ht="12.75">
      <c r="A38" s="47" t="s">
        <v>155</v>
      </c>
      <c r="B38" s="33" t="s">
        <v>197</v>
      </c>
      <c r="C38" s="54"/>
      <c r="D38" s="84">
        <v>2899</v>
      </c>
    </row>
    <row r="39" spans="1:4" ht="12.75">
      <c r="A39" s="47" t="s">
        <v>156</v>
      </c>
      <c r="B39" s="33" t="s">
        <v>198</v>
      </c>
      <c r="C39" s="54"/>
      <c r="D39" s="84">
        <v>1590</v>
      </c>
    </row>
    <row r="40" spans="1:4" ht="12.75">
      <c r="A40" s="47" t="s">
        <v>157</v>
      </c>
      <c r="B40" s="33" t="s">
        <v>199</v>
      </c>
      <c r="C40" s="54"/>
      <c r="D40" s="84">
        <v>5955</v>
      </c>
    </row>
    <row r="41" spans="1:4" ht="12.75">
      <c r="A41" s="47" t="s">
        <v>158</v>
      </c>
      <c r="B41" s="33" t="s">
        <v>200</v>
      </c>
      <c r="C41" s="54"/>
      <c r="D41" s="84">
        <v>7844</v>
      </c>
    </row>
    <row r="42" spans="1:4" ht="25.5">
      <c r="A42" s="47" t="s">
        <v>159</v>
      </c>
      <c r="B42" s="33" t="s">
        <v>201</v>
      </c>
      <c r="C42" s="54"/>
      <c r="D42" s="84">
        <v>15525</v>
      </c>
    </row>
    <row r="43" spans="1:4" ht="12.75">
      <c r="A43" s="47" t="s">
        <v>160</v>
      </c>
      <c r="B43" s="33" t="s">
        <v>202</v>
      </c>
      <c r="C43" s="54"/>
      <c r="D43" s="84">
        <v>1707</v>
      </c>
    </row>
    <row r="44" spans="1:4" ht="12.75">
      <c r="A44" s="47" t="s">
        <v>161</v>
      </c>
      <c r="B44" s="33" t="s">
        <v>203</v>
      </c>
      <c r="C44" s="54"/>
      <c r="D44" s="84">
        <v>1600</v>
      </c>
    </row>
    <row r="45" spans="1:4" ht="12.75">
      <c r="A45" s="47" t="s">
        <v>162</v>
      </c>
      <c r="B45" s="33" t="s">
        <v>204</v>
      </c>
      <c r="C45" s="54"/>
      <c r="D45" s="84">
        <v>369</v>
      </c>
    </row>
    <row r="46" spans="1:4" ht="12.75">
      <c r="A46" s="47" t="s">
        <v>163</v>
      </c>
      <c r="B46" s="33" t="s">
        <v>205</v>
      </c>
      <c r="C46" s="54"/>
      <c r="D46" s="84">
        <v>499</v>
      </c>
    </row>
    <row r="47" spans="1:4" ht="12.75">
      <c r="A47" s="47" t="s">
        <v>164</v>
      </c>
      <c r="B47" s="33" t="s">
        <v>206</v>
      </c>
      <c r="C47" s="54"/>
      <c r="D47" s="84">
        <v>395</v>
      </c>
    </row>
    <row r="48" spans="1:4" ht="12.75">
      <c r="A48" s="47" t="s">
        <v>165</v>
      </c>
      <c r="B48" s="33" t="s">
        <v>207</v>
      </c>
      <c r="C48" s="54"/>
      <c r="D48" s="84">
        <v>499</v>
      </c>
    </row>
    <row r="49" spans="1:4" ht="12.75">
      <c r="A49" s="47" t="s">
        <v>166</v>
      </c>
      <c r="B49" s="33" t="s">
        <v>208</v>
      </c>
      <c r="C49" s="54"/>
      <c r="D49" s="84">
        <v>280</v>
      </c>
    </row>
    <row r="50" spans="1:4" ht="12.75">
      <c r="A50" s="47" t="s">
        <v>167</v>
      </c>
      <c r="B50" s="33" t="s">
        <v>209</v>
      </c>
      <c r="C50" s="54"/>
      <c r="D50" s="84">
        <v>369</v>
      </c>
    </row>
    <row r="51" spans="1:4" ht="12.75">
      <c r="A51" s="47" t="s">
        <v>168</v>
      </c>
      <c r="B51" s="33" t="s">
        <v>210</v>
      </c>
      <c r="C51" s="54"/>
      <c r="D51" s="84">
        <v>389</v>
      </c>
    </row>
    <row r="52" spans="1:4" ht="12.75" customHeight="1">
      <c r="A52" s="47" t="s">
        <v>169</v>
      </c>
      <c r="B52" s="33" t="s">
        <v>211</v>
      </c>
      <c r="C52" s="54"/>
      <c r="D52" s="84">
        <v>299</v>
      </c>
    </row>
    <row r="53" spans="1:4" ht="12.75">
      <c r="A53" s="47" t="s">
        <v>170</v>
      </c>
      <c r="B53" s="33" t="s">
        <v>212</v>
      </c>
      <c r="C53" s="54"/>
      <c r="D53" s="84">
        <v>591.7</v>
      </c>
    </row>
    <row r="54" spans="1:4" s="7" customFormat="1" ht="12.75">
      <c r="A54" s="47" t="s">
        <v>171</v>
      </c>
      <c r="B54" s="33" t="s">
        <v>213</v>
      </c>
      <c r="C54" s="54"/>
      <c r="D54" s="84">
        <v>1077</v>
      </c>
    </row>
    <row r="55" spans="1:4" s="7" customFormat="1" ht="12.75">
      <c r="A55" s="47" t="s">
        <v>172</v>
      </c>
      <c r="B55" s="33" t="s">
        <v>214</v>
      </c>
      <c r="C55" s="54"/>
      <c r="D55" s="84">
        <v>259.01</v>
      </c>
    </row>
    <row r="56" spans="1:4" s="7" customFormat="1" ht="12.75">
      <c r="A56" s="47" t="s">
        <v>173</v>
      </c>
      <c r="B56" s="33" t="s">
        <v>215</v>
      </c>
      <c r="C56" s="54"/>
      <c r="D56" s="84">
        <v>2199</v>
      </c>
    </row>
    <row r="57" spans="1:4" s="7" customFormat="1" ht="15.75" customHeight="1">
      <c r="A57" s="47" t="s">
        <v>174</v>
      </c>
      <c r="B57" s="71" t="s">
        <v>216</v>
      </c>
      <c r="C57" s="125"/>
      <c r="D57" s="102">
        <v>250</v>
      </c>
    </row>
    <row r="58" spans="1:4" s="7" customFormat="1" ht="15.75" customHeight="1">
      <c r="A58" s="47" t="s">
        <v>175</v>
      </c>
      <c r="B58" s="71" t="s">
        <v>217</v>
      </c>
      <c r="C58" s="125"/>
      <c r="D58" s="102">
        <v>390</v>
      </c>
    </row>
    <row r="59" spans="1:4" s="7" customFormat="1" ht="26.25" customHeight="1">
      <c r="A59" s="47" t="s">
        <v>176</v>
      </c>
      <c r="B59" s="71" t="s">
        <v>218</v>
      </c>
      <c r="C59" s="125">
        <v>2014</v>
      </c>
      <c r="D59" s="102">
        <v>3200</v>
      </c>
    </row>
    <row r="60" spans="1:4" s="7" customFormat="1" ht="15.75" customHeight="1">
      <c r="A60" s="47" t="s">
        <v>177</v>
      </c>
      <c r="B60" s="71" t="s">
        <v>219</v>
      </c>
      <c r="C60" s="125"/>
      <c r="D60" s="102">
        <v>899</v>
      </c>
    </row>
    <row r="61" spans="1:4" s="7" customFormat="1" ht="15.75" customHeight="1">
      <c r="A61" s="47" t="s">
        <v>178</v>
      </c>
      <c r="B61" s="71" t="s">
        <v>220</v>
      </c>
      <c r="C61" s="125">
        <v>2013</v>
      </c>
      <c r="D61" s="102">
        <v>1780</v>
      </c>
    </row>
    <row r="62" spans="1:4" s="7" customFormat="1" ht="15.75" customHeight="1">
      <c r="A62" s="47" t="s">
        <v>179</v>
      </c>
      <c r="B62" s="71" t="s">
        <v>221</v>
      </c>
      <c r="C62" s="125">
        <v>2013</v>
      </c>
      <c r="D62" s="102">
        <v>430</v>
      </c>
    </row>
    <row r="63" spans="1:4" s="7" customFormat="1" ht="15.75" customHeight="1">
      <c r="A63" s="47" t="s">
        <v>180</v>
      </c>
      <c r="B63" s="71" t="s">
        <v>222</v>
      </c>
      <c r="C63" s="125">
        <v>2013</v>
      </c>
      <c r="D63" s="102">
        <v>430</v>
      </c>
    </row>
    <row r="64" spans="1:4" s="7" customFormat="1" ht="15.75" customHeight="1">
      <c r="A64" s="47" t="s">
        <v>181</v>
      </c>
      <c r="B64" s="71" t="s">
        <v>223</v>
      </c>
      <c r="C64" s="125">
        <v>2013</v>
      </c>
      <c r="D64" s="102">
        <v>270</v>
      </c>
    </row>
    <row r="65" spans="1:4" s="7" customFormat="1" ht="15.75" customHeight="1">
      <c r="A65" s="47" t="s">
        <v>182</v>
      </c>
      <c r="B65" s="71" t="s">
        <v>224</v>
      </c>
      <c r="C65" s="125">
        <v>2014</v>
      </c>
      <c r="D65" s="102">
        <v>540</v>
      </c>
    </row>
    <row r="66" spans="1:4" ht="12.75">
      <c r="A66" s="47" t="s">
        <v>183</v>
      </c>
      <c r="B66" s="71" t="s">
        <v>225</v>
      </c>
      <c r="C66" s="125">
        <v>2014</v>
      </c>
      <c r="D66" s="102">
        <v>1168.5</v>
      </c>
    </row>
    <row r="67" spans="1:4" ht="15.75" customHeight="1">
      <c r="A67" s="47" t="s">
        <v>184</v>
      </c>
      <c r="B67" s="71" t="s">
        <v>226</v>
      </c>
      <c r="C67" s="125">
        <v>2014</v>
      </c>
      <c r="D67" s="102">
        <v>2000</v>
      </c>
    </row>
    <row r="68" spans="1:4" ht="15.75" customHeight="1">
      <c r="A68" s="47" t="s">
        <v>185</v>
      </c>
      <c r="B68" s="71" t="s">
        <v>227</v>
      </c>
      <c r="C68" s="125">
        <v>2014</v>
      </c>
      <c r="D68" s="102">
        <v>764</v>
      </c>
    </row>
    <row r="69" spans="1:4" ht="15.75" customHeight="1">
      <c r="A69" s="47" t="s">
        <v>186</v>
      </c>
      <c r="B69" s="71" t="s">
        <v>228</v>
      </c>
      <c r="C69" s="125">
        <v>2014</v>
      </c>
      <c r="D69" s="102">
        <v>1260.99</v>
      </c>
    </row>
    <row r="70" spans="1:4" ht="15.75" customHeight="1">
      <c r="A70" s="47" t="s">
        <v>187</v>
      </c>
      <c r="B70" s="71" t="s">
        <v>483</v>
      </c>
      <c r="C70" s="125">
        <v>2016</v>
      </c>
      <c r="D70" s="102">
        <v>3795.17</v>
      </c>
    </row>
    <row r="71" spans="1:4" ht="15.75" customHeight="1">
      <c r="A71" s="47" t="s">
        <v>188</v>
      </c>
      <c r="B71" s="71" t="s">
        <v>484</v>
      </c>
      <c r="C71" s="125">
        <v>2016</v>
      </c>
      <c r="D71" s="102">
        <v>3653.1</v>
      </c>
    </row>
    <row r="72" spans="1:4" ht="15.75" customHeight="1">
      <c r="A72" s="47" t="s">
        <v>498</v>
      </c>
      <c r="B72" s="71" t="s">
        <v>485</v>
      </c>
      <c r="C72" s="125">
        <v>2016</v>
      </c>
      <c r="D72" s="102">
        <v>189</v>
      </c>
    </row>
    <row r="73" spans="1:4" ht="15.75" customHeight="1">
      <c r="A73" s="47" t="s">
        <v>499</v>
      </c>
      <c r="B73" s="71" t="s">
        <v>486</v>
      </c>
      <c r="C73" s="125">
        <v>2016</v>
      </c>
      <c r="D73" s="102">
        <v>1599</v>
      </c>
    </row>
    <row r="74" spans="1:4" ht="15.75" customHeight="1">
      <c r="A74" s="47" t="s">
        <v>500</v>
      </c>
      <c r="B74" s="71" t="s">
        <v>487</v>
      </c>
      <c r="C74" s="125">
        <v>2016</v>
      </c>
      <c r="D74" s="102">
        <v>1766</v>
      </c>
    </row>
    <row r="75" spans="1:4" ht="15.75" customHeight="1">
      <c r="A75" s="47" t="s">
        <v>501</v>
      </c>
      <c r="B75" s="71" t="s">
        <v>488</v>
      </c>
      <c r="C75" s="125">
        <v>2016</v>
      </c>
      <c r="D75" s="102">
        <v>599.8</v>
      </c>
    </row>
    <row r="76" spans="1:4" ht="12.75">
      <c r="A76" s="47" t="s">
        <v>502</v>
      </c>
      <c r="B76" s="160" t="s">
        <v>390</v>
      </c>
      <c r="C76" s="47"/>
      <c r="D76" s="85">
        <v>3044.6</v>
      </c>
    </row>
    <row r="77" spans="1:4" ht="12.75">
      <c r="A77" s="47" t="s">
        <v>503</v>
      </c>
      <c r="B77" s="160" t="s">
        <v>344</v>
      </c>
      <c r="C77" s="47"/>
      <c r="D77" s="85">
        <v>3900</v>
      </c>
    </row>
    <row r="78" spans="1:4" ht="12.75">
      <c r="A78" s="47" t="s">
        <v>504</v>
      </c>
      <c r="B78" s="160" t="s">
        <v>345</v>
      </c>
      <c r="C78" s="47"/>
      <c r="D78" s="85">
        <v>1721.31</v>
      </c>
    </row>
    <row r="79" spans="1:4" ht="12.75">
      <c r="A79" s="47" t="s">
        <v>505</v>
      </c>
      <c r="B79" s="160" t="s">
        <v>391</v>
      </c>
      <c r="C79" s="47"/>
      <c r="D79" s="85">
        <v>5883</v>
      </c>
    </row>
    <row r="80" spans="1:4" ht="12.75">
      <c r="A80" s="47" t="s">
        <v>506</v>
      </c>
      <c r="B80" s="160" t="s">
        <v>346</v>
      </c>
      <c r="C80" s="47"/>
      <c r="D80" s="85">
        <v>14466.9</v>
      </c>
    </row>
    <row r="81" spans="1:4" ht="12.75">
      <c r="A81" s="47" t="s">
        <v>507</v>
      </c>
      <c r="B81" s="160" t="s">
        <v>347</v>
      </c>
      <c r="C81" s="47"/>
      <c r="D81" s="85">
        <v>2204</v>
      </c>
    </row>
    <row r="82" spans="1:4" ht="12.75">
      <c r="A82" s="47" t="s">
        <v>508</v>
      </c>
      <c r="B82" s="160" t="s">
        <v>348</v>
      </c>
      <c r="C82" s="47"/>
      <c r="D82" s="85">
        <v>1516.58</v>
      </c>
    </row>
    <row r="83" spans="1:4" ht="12.75">
      <c r="A83" s="47" t="s">
        <v>509</v>
      </c>
      <c r="B83" s="160" t="s">
        <v>349</v>
      </c>
      <c r="C83" s="47"/>
      <c r="D83" s="85">
        <v>6710</v>
      </c>
    </row>
    <row r="84" spans="1:4" ht="12.75">
      <c r="A84" s="47" t="s">
        <v>510</v>
      </c>
      <c r="B84" s="160" t="s">
        <v>350</v>
      </c>
      <c r="C84" s="47"/>
      <c r="D84" s="85">
        <v>6819.8</v>
      </c>
    </row>
    <row r="85" spans="1:4" ht="12.75">
      <c r="A85" s="47" t="s">
        <v>511</v>
      </c>
      <c r="B85" s="160" t="s">
        <v>351</v>
      </c>
      <c r="C85" s="47"/>
      <c r="D85" s="85">
        <v>2999.99</v>
      </c>
    </row>
    <row r="86" spans="1:4" ht="12.75">
      <c r="A86" s="47" t="s">
        <v>512</v>
      </c>
      <c r="B86" s="160" t="s">
        <v>352</v>
      </c>
      <c r="C86" s="47"/>
      <c r="D86" s="85">
        <v>1300</v>
      </c>
    </row>
    <row r="87" spans="1:4" ht="12.75">
      <c r="A87" s="47" t="s">
        <v>513</v>
      </c>
      <c r="B87" s="160" t="s">
        <v>296</v>
      </c>
      <c r="C87" s="47"/>
      <c r="D87" s="85">
        <v>2500</v>
      </c>
    </row>
    <row r="88" spans="1:4" ht="12.75">
      <c r="A88" s="47" t="s">
        <v>514</v>
      </c>
      <c r="B88" s="160" t="s">
        <v>296</v>
      </c>
      <c r="C88" s="47"/>
      <c r="D88" s="85">
        <v>3030.02</v>
      </c>
    </row>
    <row r="89" spans="1:4" ht="12.75">
      <c r="A89" s="47" t="s">
        <v>515</v>
      </c>
      <c r="B89" s="160" t="s">
        <v>353</v>
      </c>
      <c r="C89" s="47"/>
      <c r="D89" s="85">
        <v>2506.5</v>
      </c>
    </row>
    <row r="90" spans="1:4" ht="12.75">
      <c r="A90" s="47" t="s">
        <v>516</v>
      </c>
      <c r="B90" s="160" t="s">
        <v>354</v>
      </c>
      <c r="C90" s="47"/>
      <c r="D90" s="85">
        <v>1700</v>
      </c>
    </row>
    <row r="91" spans="1:4" ht="12.75">
      <c r="A91" s="47" t="s">
        <v>517</v>
      </c>
      <c r="B91" s="160" t="s">
        <v>355</v>
      </c>
      <c r="C91" s="47"/>
      <c r="D91" s="85">
        <v>1760</v>
      </c>
    </row>
    <row r="92" spans="1:4" ht="12.75">
      <c r="A92" s="47" t="s">
        <v>518</v>
      </c>
      <c r="B92" s="160" t="s">
        <v>356</v>
      </c>
      <c r="C92" s="47"/>
      <c r="D92" s="85">
        <v>895</v>
      </c>
    </row>
    <row r="93" spans="1:4" ht="12.75">
      <c r="A93" s="47" t="s">
        <v>519</v>
      </c>
      <c r="B93" s="160" t="s">
        <v>357</v>
      </c>
      <c r="C93" s="47"/>
      <c r="D93" s="85">
        <v>500</v>
      </c>
    </row>
    <row r="94" spans="1:4" ht="12.75">
      <c r="A94" s="47" t="s">
        <v>520</v>
      </c>
      <c r="B94" s="160" t="s">
        <v>357</v>
      </c>
      <c r="C94" s="47"/>
      <c r="D94" s="85">
        <v>300</v>
      </c>
    </row>
    <row r="95" spans="1:4" ht="12.75">
      <c r="A95" s="47" t="s">
        <v>521</v>
      </c>
      <c r="B95" s="160" t="s">
        <v>358</v>
      </c>
      <c r="C95" s="47"/>
      <c r="D95" s="85">
        <v>1714</v>
      </c>
    </row>
    <row r="96" spans="1:4" ht="12.75">
      <c r="A96" s="47" t="s">
        <v>522</v>
      </c>
      <c r="B96" s="160" t="s">
        <v>392</v>
      </c>
      <c r="C96" s="47"/>
      <c r="D96" s="85">
        <v>14904</v>
      </c>
    </row>
    <row r="97" spans="1:4" ht="12.75">
      <c r="A97" s="47" t="s">
        <v>523</v>
      </c>
      <c r="B97" s="160" t="s">
        <v>359</v>
      </c>
      <c r="C97" s="47"/>
      <c r="D97" s="85">
        <v>1925</v>
      </c>
    </row>
    <row r="98" spans="1:4" ht="12.75">
      <c r="A98" s="47" t="s">
        <v>524</v>
      </c>
      <c r="B98" s="160" t="s">
        <v>360</v>
      </c>
      <c r="C98" s="47"/>
      <c r="D98" s="85">
        <v>5625</v>
      </c>
    </row>
    <row r="99" spans="1:4" ht="12.75">
      <c r="A99" s="47" t="s">
        <v>525</v>
      </c>
      <c r="B99" s="160" t="s">
        <v>361</v>
      </c>
      <c r="C99" s="47">
        <v>2014</v>
      </c>
      <c r="D99" s="85">
        <v>636</v>
      </c>
    </row>
    <row r="100" spans="1:4" ht="12.75">
      <c r="A100" s="47" t="s">
        <v>526</v>
      </c>
      <c r="B100" s="160" t="s">
        <v>362</v>
      </c>
      <c r="C100" s="47">
        <v>2014</v>
      </c>
      <c r="D100" s="85">
        <v>440</v>
      </c>
    </row>
    <row r="101" spans="1:4" ht="12.75">
      <c r="A101" s="47" t="s">
        <v>527</v>
      </c>
      <c r="B101" s="160" t="s">
        <v>363</v>
      </c>
      <c r="C101" s="47">
        <v>2013</v>
      </c>
      <c r="D101" s="85">
        <v>180</v>
      </c>
    </row>
    <row r="102" spans="1:4" ht="12.75">
      <c r="A102" s="47" t="s">
        <v>528</v>
      </c>
      <c r="B102" s="160" t="s">
        <v>364</v>
      </c>
      <c r="C102" s="47">
        <v>2013</v>
      </c>
      <c r="D102" s="85">
        <v>2840</v>
      </c>
    </row>
    <row r="103" spans="1:4" ht="12.75">
      <c r="A103" s="47" t="s">
        <v>529</v>
      </c>
      <c r="B103" s="160" t="s">
        <v>365</v>
      </c>
      <c r="C103" s="47">
        <v>2014</v>
      </c>
      <c r="D103" s="85">
        <v>1640</v>
      </c>
    </row>
    <row r="104" spans="1:4" ht="12.75">
      <c r="A104" s="47" t="s">
        <v>530</v>
      </c>
      <c r="B104" s="160" t="s">
        <v>366</v>
      </c>
      <c r="C104" s="47">
        <v>2014</v>
      </c>
      <c r="D104" s="85">
        <v>642</v>
      </c>
    </row>
    <row r="105" spans="1:4" ht="12.75">
      <c r="A105" s="47" t="s">
        <v>531</v>
      </c>
      <c r="B105" s="160" t="s">
        <v>367</v>
      </c>
      <c r="C105" s="47">
        <v>2014</v>
      </c>
      <c r="D105" s="85">
        <v>321.02</v>
      </c>
    </row>
    <row r="106" spans="1:4" ht="15.75" customHeight="1">
      <c r="A106" s="47" t="s">
        <v>532</v>
      </c>
      <c r="B106" s="160" t="s">
        <v>368</v>
      </c>
      <c r="C106" s="47">
        <v>2014</v>
      </c>
      <c r="D106" s="85">
        <v>2150</v>
      </c>
    </row>
    <row r="107" spans="1:4" ht="12.75">
      <c r="A107" s="47" t="s">
        <v>533</v>
      </c>
      <c r="B107" s="160" t="s">
        <v>393</v>
      </c>
      <c r="C107" s="47">
        <v>2015</v>
      </c>
      <c r="D107" s="85">
        <v>2400</v>
      </c>
    </row>
    <row r="108" spans="1:4" s="7" customFormat="1" ht="12.75" customHeight="1">
      <c r="A108" s="226" t="s">
        <v>8</v>
      </c>
      <c r="B108" s="227"/>
      <c r="C108" s="228"/>
      <c r="D108" s="24">
        <f>SUM(D28:D107)</f>
        <v>200794.86999999997</v>
      </c>
    </row>
    <row r="109" spans="1:4" s="7" customFormat="1" ht="12.75" customHeight="1">
      <c r="A109" s="220" t="s">
        <v>52</v>
      </c>
      <c r="B109" s="221"/>
      <c r="C109" s="221"/>
      <c r="D109" s="222"/>
    </row>
    <row r="110" spans="1:4" ht="12.75">
      <c r="A110" s="54">
        <v>1</v>
      </c>
      <c r="B110" s="52" t="s">
        <v>420</v>
      </c>
      <c r="C110" s="32">
        <v>2015</v>
      </c>
      <c r="D110" s="83">
        <v>651.22</v>
      </c>
    </row>
    <row r="111" spans="1:4" ht="12.75">
      <c r="A111" s="54">
        <v>2</v>
      </c>
      <c r="B111" s="52" t="s">
        <v>237</v>
      </c>
      <c r="C111" s="32"/>
      <c r="D111" s="83">
        <v>870</v>
      </c>
    </row>
    <row r="112" spans="1:4" ht="12.75">
      <c r="A112" s="54">
        <v>3</v>
      </c>
      <c r="B112" s="52" t="s">
        <v>238</v>
      </c>
      <c r="C112" s="32"/>
      <c r="D112" s="83">
        <v>10662.8</v>
      </c>
    </row>
    <row r="113" spans="1:4" ht="12.75">
      <c r="A113" s="54">
        <v>4</v>
      </c>
      <c r="B113" s="52" t="s">
        <v>239</v>
      </c>
      <c r="C113" s="32"/>
      <c r="D113" s="83">
        <v>4077</v>
      </c>
    </row>
    <row r="114" spans="1:4" ht="12.75">
      <c r="A114" s="54">
        <v>5</v>
      </c>
      <c r="B114" s="52" t="s">
        <v>240</v>
      </c>
      <c r="C114" s="32"/>
      <c r="D114" s="83">
        <v>1516.58</v>
      </c>
    </row>
    <row r="115" spans="1:4" ht="12.75">
      <c r="A115" s="54">
        <v>6</v>
      </c>
      <c r="B115" s="52" t="s">
        <v>241</v>
      </c>
      <c r="C115" s="32"/>
      <c r="D115" s="83">
        <v>2366.8</v>
      </c>
    </row>
    <row r="116" spans="1:4" ht="12.75">
      <c r="A116" s="54">
        <v>7</v>
      </c>
      <c r="B116" s="52" t="s">
        <v>242</v>
      </c>
      <c r="C116" s="32"/>
      <c r="D116" s="83">
        <v>250</v>
      </c>
    </row>
    <row r="117" spans="1:4" ht="12.75">
      <c r="A117" s="54">
        <v>8</v>
      </c>
      <c r="B117" s="52" t="s">
        <v>243</v>
      </c>
      <c r="C117" s="32"/>
      <c r="D117" s="83">
        <v>8580</v>
      </c>
    </row>
    <row r="118" spans="1:4" ht="12.75">
      <c r="A118" s="54">
        <v>9</v>
      </c>
      <c r="B118" s="52" t="s">
        <v>244</v>
      </c>
      <c r="C118" s="32"/>
      <c r="D118" s="83">
        <v>2204</v>
      </c>
    </row>
    <row r="119" spans="1:4" ht="12.75">
      <c r="A119" s="54">
        <v>10</v>
      </c>
      <c r="B119" s="52" t="s">
        <v>245</v>
      </c>
      <c r="C119" s="32"/>
      <c r="D119" s="83">
        <v>3959</v>
      </c>
    </row>
    <row r="120" spans="1:4" ht="12.75">
      <c r="A120" s="54">
        <v>11</v>
      </c>
      <c r="B120" s="52" t="s">
        <v>415</v>
      </c>
      <c r="C120" s="32"/>
      <c r="D120" s="83">
        <v>3922</v>
      </c>
    </row>
    <row r="121" spans="1:4" ht="12.75">
      <c r="A121" s="54">
        <v>12</v>
      </c>
      <c r="B121" s="52" t="s">
        <v>416</v>
      </c>
      <c r="C121" s="32"/>
      <c r="D121" s="83">
        <v>9360</v>
      </c>
    </row>
    <row r="122" spans="1:4" ht="12.75">
      <c r="A122" s="54">
        <v>13</v>
      </c>
      <c r="B122" s="52" t="s">
        <v>421</v>
      </c>
      <c r="C122" s="32">
        <v>2015</v>
      </c>
      <c r="D122" s="83">
        <v>4900</v>
      </c>
    </row>
    <row r="123" spans="1:4" ht="12.75">
      <c r="A123" s="54">
        <v>14</v>
      </c>
      <c r="B123" s="52" t="s">
        <v>246</v>
      </c>
      <c r="C123" s="32"/>
      <c r="D123" s="83">
        <v>4249.18</v>
      </c>
    </row>
    <row r="124" spans="1:4" ht="12.75">
      <c r="A124" s="54">
        <v>15</v>
      </c>
      <c r="B124" s="52" t="s">
        <v>247</v>
      </c>
      <c r="C124" s="32"/>
      <c r="D124" s="83">
        <v>551.78</v>
      </c>
    </row>
    <row r="125" spans="1:4" ht="12.75">
      <c r="A125" s="54">
        <v>16</v>
      </c>
      <c r="B125" s="52" t="s">
        <v>248</v>
      </c>
      <c r="C125" s="32"/>
      <c r="D125" s="83">
        <v>860</v>
      </c>
    </row>
    <row r="126" spans="1:4" ht="12.75">
      <c r="A126" s="54">
        <v>17</v>
      </c>
      <c r="B126" s="52" t="s">
        <v>249</v>
      </c>
      <c r="C126" s="32"/>
      <c r="D126" s="83">
        <v>530</v>
      </c>
    </row>
    <row r="127" spans="1:4" ht="12.75">
      <c r="A127" s="54">
        <v>18</v>
      </c>
      <c r="B127" s="52" t="s">
        <v>250</v>
      </c>
      <c r="C127" s="32">
        <v>2013</v>
      </c>
      <c r="D127" s="83">
        <v>410</v>
      </c>
    </row>
    <row r="128" spans="1:4" ht="12.75">
      <c r="A128" s="54">
        <v>19</v>
      </c>
      <c r="B128" s="52" t="s">
        <v>251</v>
      </c>
      <c r="C128" s="32"/>
      <c r="D128" s="83">
        <v>1146.72</v>
      </c>
    </row>
    <row r="129" spans="1:4" ht="12.75">
      <c r="A129" s="54">
        <v>20</v>
      </c>
      <c r="B129" s="52" t="s">
        <v>252</v>
      </c>
      <c r="C129" s="32"/>
      <c r="D129" s="83">
        <v>1320</v>
      </c>
    </row>
    <row r="130" spans="1:4" ht="12.75">
      <c r="A130" s="54">
        <v>21</v>
      </c>
      <c r="B130" s="52" t="s">
        <v>253</v>
      </c>
      <c r="C130" s="32"/>
      <c r="D130" s="83">
        <v>380</v>
      </c>
    </row>
    <row r="131" spans="1:4" ht="12.75">
      <c r="A131" s="54">
        <v>22</v>
      </c>
      <c r="B131" s="52" t="s">
        <v>254</v>
      </c>
      <c r="C131" s="32"/>
      <c r="D131" s="83">
        <v>484</v>
      </c>
    </row>
    <row r="132" spans="1:4" ht="12.75">
      <c r="A132" s="54">
        <v>23</v>
      </c>
      <c r="B132" s="52" t="s">
        <v>254</v>
      </c>
      <c r="C132" s="32"/>
      <c r="D132" s="83">
        <v>420</v>
      </c>
    </row>
    <row r="133" spans="1:4" ht="12.75">
      <c r="A133" s="54">
        <v>24</v>
      </c>
      <c r="B133" s="52" t="s">
        <v>255</v>
      </c>
      <c r="C133" s="32"/>
      <c r="D133" s="83">
        <v>871</v>
      </c>
    </row>
    <row r="134" spans="1:4" ht="12.75">
      <c r="A134" s="54">
        <v>25</v>
      </c>
      <c r="B134" s="52" t="s">
        <v>255</v>
      </c>
      <c r="C134" s="32"/>
      <c r="D134" s="83">
        <v>920</v>
      </c>
    </row>
    <row r="135" spans="1:4" ht="12.75">
      <c r="A135" s="54">
        <v>26</v>
      </c>
      <c r="B135" s="56" t="s">
        <v>256</v>
      </c>
      <c r="C135" s="53"/>
      <c r="D135" s="86">
        <v>279.01</v>
      </c>
    </row>
    <row r="136" spans="1:4" ht="12.75">
      <c r="A136" s="54">
        <v>27</v>
      </c>
      <c r="B136" s="57" t="s">
        <v>257</v>
      </c>
      <c r="C136" s="54"/>
      <c r="D136" s="84">
        <v>4608.28</v>
      </c>
    </row>
    <row r="137" spans="1:4" ht="12.75">
      <c r="A137" s="54">
        <v>28</v>
      </c>
      <c r="B137" s="57" t="s">
        <v>258</v>
      </c>
      <c r="C137" s="54"/>
      <c r="D137" s="84">
        <v>400</v>
      </c>
    </row>
    <row r="138" spans="1:4" ht="12.75">
      <c r="A138" s="54">
        <v>29</v>
      </c>
      <c r="B138" s="57" t="s">
        <v>259</v>
      </c>
      <c r="C138" s="54"/>
      <c r="D138" s="84">
        <v>368.8</v>
      </c>
    </row>
    <row r="139" spans="1:4" ht="12.75">
      <c r="A139" s="54">
        <v>30</v>
      </c>
      <c r="B139" s="57" t="s">
        <v>260</v>
      </c>
      <c r="C139" s="54"/>
      <c r="D139" s="84">
        <v>1685.74</v>
      </c>
    </row>
    <row r="140" spans="1:4" ht="12.75">
      <c r="A140" s="54">
        <v>31</v>
      </c>
      <c r="B140" s="75" t="s">
        <v>261</v>
      </c>
      <c r="C140" s="125"/>
      <c r="D140" s="102">
        <v>18516.74</v>
      </c>
    </row>
    <row r="141" spans="1:4" ht="12.75">
      <c r="A141" s="54">
        <v>32</v>
      </c>
      <c r="B141" s="75" t="s">
        <v>262</v>
      </c>
      <c r="C141" s="125"/>
      <c r="D141" s="102">
        <v>913.78</v>
      </c>
    </row>
    <row r="142" spans="1:4" ht="12.75">
      <c r="A142" s="54">
        <v>33</v>
      </c>
      <c r="B142" s="75" t="s">
        <v>417</v>
      </c>
      <c r="C142" s="125"/>
      <c r="D142" s="102">
        <v>1705.22</v>
      </c>
    </row>
    <row r="143" spans="1:4" ht="12.75">
      <c r="A143" s="54">
        <v>34</v>
      </c>
      <c r="B143" s="75" t="s">
        <v>418</v>
      </c>
      <c r="C143" s="125"/>
      <c r="D143" s="102">
        <v>18045.72</v>
      </c>
    </row>
    <row r="144" spans="1:4" ht="12.75">
      <c r="A144" s="54">
        <v>35</v>
      </c>
      <c r="B144" s="75" t="s">
        <v>419</v>
      </c>
      <c r="C144" s="125"/>
      <c r="D144" s="102">
        <v>2698.73</v>
      </c>
    </row>
    <row r="145" spans="1:4" ht="12.75">
      <c r="A145" s="54">
        <v>36</v>
      </c>
      <c r="B145" s="75" t="s">
        <v>263</v>
      </c>
      <c r="C145" s="125">
        <v>2013</v>
      </c>
      <c r="D145" s="102">
        <v>357.57</v>
      </c>
    </row>
    <row r="146" spans="1:4" ht="12.75">
      <c r="A146" s="54">
        <v>37</v>
      </c>
      <c r="B146" s="75" t="s">
        <v>264</v>
      </c>
      <c r="C146" s="125"/>
      <c r="D146" s="102">
        <v>920</v>
      </c>
    </row>
    <row r="147" spans="1:4" ht="12.75" customHeight="1">
      <c r="A147" s="54">
        <v>38</v>
      </c>
      <c r="B147" s="75" t="s">
        <v>265</v>
      </c>
      <c r="C147" s="125"/>
      <c r="D147" s="102">
        <v>218.38</v>
      </c>
    </row>
    <row r="148" spans="1:4" ht="12.75" customHeight="1">
      <c r="A148" s="54">
        <v>39</v>
      </c>
      <c r="B148" s="75" t="s">
        <v>266</v>
      </c>
      <c r="C148" s="125"/>
      <c r="D148" s="102">
        <v>600</v>
      </c>
    </row>
    <row r="149" spans="1:4" ht="12.75" customHeight="1">
      <c r="A149" s="54">
        <v>40</v>
      </c>
      <c r="B149" s="33" t="s">
        <v>267</v>
      </c>
      <c r="C149" s="54"/>
      <c r="D149" s="84">
        <v>499</v>
      </c>
    </row>
    <row r="150" spans="1:4" ht="12.75" customHeight="1">
      <c r="A150" s="54">
        <v>41</v>
      </c>
      <c r="B150" s="33" t="s">
        <v>268</v>
      </c>
      <c r="C150" s="54">
        <v>2014</v>
      </c>
      <c r="D150" s="102">
        <v>2450</v>
      </c>
    </row>
    <row r="151" spans="1:4" ht="12.75" customHeight="1">
      <c r="A151" s="54">
        <v>42</v>
      </c>
      <c r="B151" s="33" t="s">
        <v>269</v>
      </c>
      <c r="C151" s="54">
        <v>2014</v>
      </c>
      <c r="D151" s="102">
        <v>300</v>
      </c>
    </row>
    <row r="152" spans="1:4" ht="12.75" customHeight="1">
      <c r="A152" s="54">
        <v>43</v>
      </c>
      <c r="B152" s="33" t="s">
        <v>270</v>
      </c>
      <c r="C152" s="54"/>
      <c r="D152" s="102">
        <v>239</v>
      </c>
    </row>
    <row r="153" spans="1:4" ht="12.75" customHeight="1">
      <c r="A153" s="54">
        <v>44</v>
      </c>
      <c r="B153" s="33" t="s">
        <v>271</v>
      </c>
      <c r="C153" s="54"/>
      <c r="D153" s="102">
        <v>450</v>
      </c>
    </row>
    <row r="154" spans="1:4" ht="12.75" customHeight="1">
      <c r="A154" s="54">
        <v>45</v>
      </c>
      <c r="B154" s="33" t="s">
        <v>272</v>
      </c>
      <c r="C154" s="54">
        <v>2012</v>
      </c>
      <c r="D154" s="102">
        <v>402.21</v>
      </c>
    </row>
    <row r="155" spans="1:4" ht="12.75" customHeight="1">
      <c r="A155" s="54">
        <v>46</v>
      </c>
      <c r="B155" s="33" t="s">
        <v>273</v>
      </c>
      <c r="C155" s="54">
        <v>2014</v>
      </c>
      <c r="D155" s="102">
        <v>2107</v>
      </c>
    </row>
    <row r="156" spans="1:4" ht="12.75" customHeight="1">
      <c r="A156" s="54">
        <v>47</v>
      </c>
      <c r="B156" s="33" t="s">
        <v>274</v>
      </c>
      <c r="C156" s="54">
        <v>2014</v>
      </c>
      <c r="D156" s="102">
        <v>1500</v>
      </c>
    </row>
    <row r="157" spans="1:4" ht="12.75" customHeight="1">
      <c r="A157" s="54">
        <v>48</v>
      </c>
      <c r="B157" s="33" t="s">
        <v>275</v>
      </c>
      <c r="C157" s="54"/>
      <c r="D157" s="102">
        <v>402.6</v>
      </c>
    </row>
    <row r="158" spans="1:4" ht="12.75" customHeight="1">
      <c r="A158" s="54">
        <v>49</v>
      </c>
      <c r="B158" s="33" t="s">
        <v>469</v>
      </c>
      <c r="C158" s="54">
        <v>2014</v>
      </c>
      <c r="D158" s="102">
        <v>3450.01</v>
      </c>
    </row>
    <row r="159" spans="1:4" ht="12.75" customHeight="1">
      <c r="A159" s="54">
        <v>50</v>
      </c>
      <c r="B159" s="33" t="s">
        <v>470</v>
      </c>
      <c r="C159" s="54">
        <v>2014</v>
      </c>
      <c r="D159" s="102">
        <v>685</v>
      </c>
    </row>
    <row r="160" spans="1:4" ht="12.75" customHeight="1">
      <c r="A160" s="54">
        <v>51</v>
      </c>
      <c r="B160" s="33" t="s">
        <v>276</v>
      </c>
      <c r="C160" s="54">
        <v>2014</v>
      </c>
      <c r="D160" s="102">
        <v>1512</v>
      </c>
    </row>
    <row r="161" spans="1:4" ht="12.75" customHeight="1">
      <c r="A161" s="54">
        <v>52</v>
      </c>
      <c r="B161" s="33" t="s">
        <v>382</v>
      </c>
      <c r="C161" s="54">
        <v>2014</v>
      </c>
      <c r="D161" s="102">
        <v>2590</v>
      </c>
    </row>
    <row r="162" spans="1:4" ht="12.75" customHeight="1">
      <c r="A162" s="54">
        <v>53</v>
      </c>
      <c r="B162" s="33" t="s">
        <v>422</v>
      </c>
      <c r="C162" s="141">
        <v>2015</v>
      </c>
      <c r="D162" s="102">
        <v>529</v>
      </c>
    </row>
    <row r="163" spans="1:4" ht="12.75" customHeight="1">
      <c r="A163" s="54">
        <v>54</v>
      </c>
      <c r="B163" s="33" t="s">
        <v>423</v>
      </c>
      <c r="C163" s="141">
        <v>2015</v>
      </c>
      <c r="D163" s="102">
        <v>1149</v>
      </c>
    </row>
    <row r="164" spans="1:4" ht="12.75" customHeight="1">
      <c r="A164" s="54">
        <v>55</v>
      </c>
      <c r="B164" s="33" t="s">
        <v>424</v>
      </c>
      <c r="C164" s="141">
        <v>2015</v>
      </c>
      <c r="D164" s="102">
        <v>500</v>
      </c>
    </row>
    <row r="165" spans="1:4" ht="12.75" customHeight="1">
      <c r="A165" s="54">
        <v>56</v>
      </c>
      <c r="B165" s="33" t="s">
        <v>425</v>
      </c>
      <c r="C165" s="141">
        <v>2016</v>
      </c>
      <c r="D165" s="102">
        <v>1991</v>
      </c>
    </row>
    <row r="166" spans="1:4" ht="12.75" customHeight="1">
      <c r="A166" s="54">
        <v>57</v>
      </c>
      <c r="B166" s="33" t="s">
        <v>426</v>
      </c>
      <c r="C166" s="141">
        <v>2016</v>
      </c>
      <c r="D166" s="102">
        <v>399</v>
      </c>
    </row>
    <row r="167" spans="1:4" ht="12.75" customHeight="1">
      <c r="A167" s="54">
        <v>58</v>
      </c>
      <c r="B167" s="33" t="s">
        <v>425</v>
      </c>
      <c r="C167" s="141">
        <v>2016</v>
      </c>
      <c r="D167" s="102">
        <v>1780</v>
      </c>
    </row>
    <row r="168" spans="1:4" ht="12.75" customHeight="1">
      <c r="A168" s="54">
        <v>59</v>
      </c>
      <c r="B168" s="33" t="s">
        <v>427</v>
      </c>
      <c r="C168" s="141">
        <v>2016</v>
      </c>
      <c r="D168" s="102">
        <v>290</v>
      </c>
    </row>
    <row r="169" spans="1:4" ht="12.75" customHeight="1">
      <c r="A169" s="54">
        <v>60</v>
      </c>
      <c r="B169" s="33" t="s">
        <v>426</v>
      </c>
      <c r="C169" s="141">
        <v>2016</v>
      </c>
      <c r="D169" s="102">
        <v>399</v>
      </c>
    </row>
    <row r="170" spans="1:4" ht="12.75" customHeight="1">
      <c r="A170" s="54">
        <v>61</v>
      </c>
      <c r="B170" s="33" t="s">
        <v>428</v>
      </c>
      <c r="C170" s="141">
        <v>2015</v>
      </c>
      <c r="D170" s="102">
        <v>331.33</v>
      </c>
    </row>
    <row r="171" spans="1:4" ht="12.75" customHeight="1">
      <c r="A171" s="54">
        <v>62</v>
      </c>
      <c r="B171" s="33" t="s">
        <v>471</v>
      </c>
      <c r="C171" s="141">
        <v>2016</v>
      </c>
      <c r="D171" s="102">
        <v>1991</v>
      </c>
    </row>
    <row r="172" spans="1:4" ht="12.75" customHeight="1">
      <c r="A172" s="54">
        <v>63</v>
      </c>
      <c r="B172" s="33" t="s">
        <v>472</v>
      </c>
      <c r="C172" s="141">
        <v>2016</v>
      </c>
      <c r="D172" s="102">
        <v>399</v>
      </c>
    </row>
    <row r="173" spans="1:4" ht="12.75" customHeight="1">
      <c r="A173" s="54">
        <v>64</v>
      </c>
      <c r="B173" s="33" t="s">
        <v>471</v>
      </c>
      <c r="C173" s="141">
        <v>2016</v>
      </c>
      <c r="D173" s="102">
        <v>1780</v>
      </c>
    </row>
    <row r="174" spans="1:4" ht="12.75" customHeight="1">
      <c r="A174" s="54">
        <v>65</v>
      </c>
      <c r="B174" s="33" t="s">
        <v>473</v>
      </c>
      <c r="C174" s="141">
        <v>2016</v>
      </c>
      <c r="D174" s="102">
        <v>290</v>
      </c>
    </row>
    <row r="175" spans="1:4" ht="12.75" customHeight="1">
      <c r="A175" s="54">
        <v>66</v>
      </c>
      <c r="B175" s="33" t="s">
        <v>474</v>
      </c>
      <c r="C175" s="141">
        <v>2016</v>
      </c>
      <c r="D175" s="102">
        <v>399</v>
      </c>
    </row>
    <row r="176" spans="1:4" ht="12.75" customHeight="1">
      <c r="A176" s="54">
        <v>67</v>
      </c>
      <c r="B176" s="33" t="s">
        <v>475</v>
      </c>
      <c r="C176" s="141">
        <v>2016</v>
      </c>
      <c r="D176" s="102">
        <v>1198.04</v>
      </c>
    </row>
    <row r="177" spans="1:4" ht="12.75" customHeight="1">
      <c r="A177" s="54">
        <v>68</v>
      </c>
      <c r="B177" s="33" t="s">
        <v>476</v>
      </c>
      <c r="C177" s="141">
        <v>2016</v>
      </c>
      <c r="D177" s="102">
        <v>1890.01</v>
      </c>
    </row>
    <row r="178" spans="1:4" ht="12.75" customHeight="1">
      <c r="A178" s="54">
        <v>69</v>
      </c>
      <c r="B178" s="33" t="s">
        <v>474</v>
      </c>
      <c r="C178" s="141">
        <v>2016</v>
      </c>
      <c r="D178" s="102">
        <v>400</v>
      </c>
    </row>
    <row r="179" spans="1:4" ht="12.75" customHeight="1">
      <c r="A179" s="54">
        <v>70</v>
      </c>
      <c r="B179" s="33" t="s">
        <v>477</v>
      </c>
      <c r="C179" s="141">
        <v>2016</v>
      </c>
      <c r="D179" s="102">
        <v>399.9</v>
      </c>
    </row>
    <row r="180" spans="1:4" ht="12.75" customHeight="1">
      <c r="A180" s="54">
        <v>71</v>
      </c>
      <c r="B180" s="33" t="s">
        <v>478</v>
      </c>
      <c r="C180" s="141">
        <v>2016</v>
      </c>
      <c r="D180" s="102">
        <v>1449.94</v>
      </c>
    </row>
    <row r="181" spans="1:4" ht="12.75" customHeight="1">
      <c r="A181" s="54">
        <v>72</v>
      </c>
      <c r="B181" s="33" t="s">
        <v>479</v>
      </c>
      <c r="C181" s="141">
        <v>2017</v>
      </c>
      <c r="D181" s="102">
        <v>1720</v>
      </c>
    </row>
    <row r="182" spans="1:4" ht="12.75" customHeight="1">
      <c r="A182" s="54">
        <v>73</v>
      </c>
      <c r="B182" s="33" t="s">
        <v>480</v>
      </c>
      <c r="C182" s="141">
        <v>2017</v>
      </c>
      <c r="D182" s="102">
        <v>1174.26</v>
      </c>
    </row>
    <row r="183" spans="1:4" ht="12.75" customHeight="1">
      <c r="A183" s="226" t="s">
        <v>8</v>
      </c>
      <c r="B183" s="227"/>
      <c r="C183" s="228"/>
      <c r="D183" s="24">
        <f>SUM(D110:D182)</f>
        <v>153826.35000000003</v>
      </c>
    </row>
    <row r="184" spans="1:4" ht="12.75" customHeight="1">
      <c r="A184" s="220" t="s">
        <v>53</v>
      </c>
      <c r="B184" s="221"/>
      <c r="C184" s="221"/>
      <c r="D184" s="222"/>
    </row>
    <row r="185" spans="1:4" ht="12.75">
      <c r="A185" s="47">
        <v>1</v>
      </c>
      <c r="B185" s="33" t="s">
        <v>296</v>
      </c>
      <c r="C185" s="47"/>
      <c r="D185" s="85">
        <v>3012.75</v>
      </c>
    </row>
    <row r="186" spans="1:4" ht="12.75">
      <c r="A186" s="47">
        <v>2</v>
      </c>
      <c r="B186" s="33" t="s">
        <v>297</v>
      </c>
      <c r="C186" s="47"/>
      <c r="D186" s="85">
        <v>2013</v>
      </c>
    </row>
    <row r="187" spans="1:4" ht="12.75">
      <c r="A187" s="47">
        <v>3</v>
      </c>
      <c r="B187" s="33" t="s">
        <v>298</v>
      </c>
      <c r="C187" s="47"/>
      <c r="D187" s="85">
        <v>940</v>
      </c>
    </row>
    <row r="188" spans="1:4" ht="12.75">
      <c r="A188" s="47">
        <v>4</v>
      </c>
      <c r="B188" s="33" t="s">
        <v>299</v>
      </c>
      <c r="C188" s="47"/>
      <c r="D188" s="85">
        <v>1000</v>
      </c>
    </row>
    <row r="189" spans="1:4" ht="12.75">
      <c r="A189" s="47">
        <v>5</v>
      </c>
      <c r="B189" s="33" t="s">
        <v>300</v>
      </c>
      <c r="C189" s="47"/>
      <c r="D189" s="85">
        <v>340</v>
      </c>
    </row>
    <row r="190" spans="1:4" ht="12.75">
      <c r="A190" s="47">
        <v>6</v>
      </c>
      <c r="B190" s="33" t="s">
        <v>301</v>
      </c>
      <c r="C190" s="47"/>
      <c r="D190" s="85">
        <v>490</v>
      </c>
    </row>
    <row r="191" spans="1:4" ht="12.75">
      <c r="A191" s="47">
        <v>7</v>
      </c>
      <c r="B191" s="71" t="s">
        <v>302</v>
      </c>
      <c r="C191" s="72"/>
      <c r="D191" s="129">
        <v>210</v>
      </c>
    </row>
    <row r="192" spans="1:4" ht="12.75">
      <c r="A192" s="47">
        <v>8</v>
      </c>
      <c r="B192" s="71" t="s">
        <v>296</v>
      </c>
      <c r="C192" s="72"/>
      <c r="D192" s="129">
        <v>4374.99</v>
      </c>
    </row>
    <row r="193" spans="1:4" ht="12.75">
      <c r="A193" s="47">
        <v>9</v>
      </c>
      <c r="B193" s="71" t="s">
        <v>303</v>
      </c>
      <c r="C193" s="72"/>
      <c r="D193" s="129">
        <v>1350</v>
      </c>
    </row>
    <row r="194" spans="1:4" ht="12.75">
      <c r="A194" s="47">
        <v>10</v>
      </c>
      <c r="B194" s="71" t="s">
        <v>304</v>
      </c>
      <c r="C194" s="72"/>
      <c r="D194" s="129">
        <v>269</v>
      </c>
    </row>
    <row r="195" spans="1:4" ht="12.75">
      <c r="A195" s="47">
        <v>11</v>
      </c>
      <c r="B195" s="71" t="s">
        <v>305</v>
      </c>
      <c r="C195" s="72"/>
      <c r="D195" s="129">
        <v>180</v>
      </c>
    </row>
    <row r="196" spans="1:4" ht="12.75">
      <c r="A196" s="47">
        <v>12</v>
      </c>
      <c r="B196" s="71" t="s">
        <v>306</v>
      </c>
      <c r="C196" s="71"/>
      <c r="D196" s="129">
        <v>200</v>
      </c>
    </row>
    <row r="197" spans="1:4" ht="12.75">
      <c r="A197" s="47">
        <v>13</v>
      </c>
      <c r="B197" s="71" t="s">
        <v>307</v>
      </c>
      <c r="C197" s="72">
        <v>2013</v>
      </c>
      <c r="D197" s="129">
        <v>329</v>
      </c>
    </row>
    <row r="198" spans="1:4" ht="12.75">
      <c r="A198" s="47">
        <v>14</v>
      </c>
      <c r="B198" s="71" t="s">
        <v>308</v>
      </c>
      <c r="C198" s="72">
        <v>2013</v>
      </c>
      <c r="D198" s="129">
        <v>349</v>
      </c>
    </row>
    <row r="199" spans="1:4" ht="12.75">
      <c r="A199" s="47">
        <v>15</v>
      </c>
      <c r="B199" s="161" t="s">
        <v>309</v>
      </c>
      <c r="C199" s="72">
        <v>2014</v>
      </c>
      <c r="D199" s="129">
        <v>239</v>
      </c>
    </row>
    <row r="200" spans="1:4" ht="12.75">
      <c r="A200" s="47">
        <v>16</v>
      </c>
      <c r="B200" s="161" t="s">
        <v>310</v>
      </c>
      <c r="C200" s="72">
        <v>2014</v>
      </c>
      <c r="D200" s="129">
        <v>329</v>
      </c>
    </row>
    <row r="201" spans="1:4" ht="12.75">
      <c r="A201" s="47">
        <v>17</v>
      </c>
      <c r="B201" s="161" t="s">
        <v>484</v>
      </c>
      <c r="C201" s="72">
        <v>2016</v>
      </c>
      <c r="D201" s="129">
        <v>3653.1</v>
      </c>
    </row>
    <row r="202" spans="1:4" ht="12.75">
      <c r="A202" s="47">
        <v>18</v>
      </c>
      <c r="B202" s="161" t="s">
        <v>492</v>
      </c>
      <c r="C202" s="72">
        <v>2016</v>
      </c>
      <c r="D202" s="129">
        <v>3795.17</v>
      </c>
    </row>
    <row r="203" spans="1:4" ht="12.75" customHeight="1">
      <c r="A203" s="226" t="s">
        <v>8</v>
      </c>
      <c r="B203" s="227"/>
      <c r="C203" s="228"/>
      <c r="D203" s="24">
        <f>SUM(D185:D202)</f>
        <v>23074.010000000002</v>
      </c>
    </row>
    <row r="204" spans="1:4" ht="12.75" customHeight="1">
      <c r="A204" s="220" t="s">
        <v>54</v>
      </c>
      <c r="B204" s="221"/>
      <c r="C204" s="221"/>
      <c r="D204" s="222"/>
    </row>
    <row r="205" spans="1:4" ht="12.75">
      <c r="A205" s="162">
        <v>1</v>
      </c>
      <c r="B205" s="33" t="s">
        <v>319</v>
      </c>
      <c r="C205" s="33"/>
      <c r="D205" s="85">
        <v>806.42</v>
      </c>
    </row>
    <row r="206" spans="1:4" ht="12.75">
      <c r="A206" s="162">
        <v>2</v>
      </c>
      <c r="B206" s="33" t="s">
        <v>320</v>
      </c>
      <c r="C206" s="33"/>
      <c r="D206" s="85">
        <v>863</v>
      </c>
    </row>
    <row r="207" spans="1:4" ht="12.75">
      <c r="A207" s="162">
        <v>3</v>
      </c>
      <c r="B207" s="71" t="s">
        <v>321</v>
      </c>
      <c r="C207" s="71">
        <v>2014</v>
      </c>
      <c r="D207" s="129">
        <v>554.49</v>
      </c>
    </row>
    <row r="208" spans="1:4" ht="12.75">
      <c r="A208" s="162">
        <v>4</v>
      </c>
      <c r="B208" s="71" t="s">
        <v>322</v>
      </c>
      <c r="C208" s="71">
        <v>2012</v>
      </c>
      <c r="D208" s="129">
        <v>2829</v>
      </c>
    </row>
    <row r="209" spans="1:4" ht="12.75">
      <c r="A209" s="162">
        <v>5</v>
      </c>
      <c r="B209" s="71" t="s">
        <v>323</v>
      </c>
      <c r="C209" s="71">
        <v>2014</v>
      </c>
      <c r="D209" s="129">
        <v>315</v>
      </c>
    </row>
    <row r="210" spans="1:4" ht="12.75">
      <c r="A210" s="162">
        <v>6</v>
      </c>
      <c r="B210" s="71" t="s">
        <v>324</v>
      </c>
      <c r="C210" s="71">
        <v>2014</v>
      </c>
      <c r="D210" s="129">
        <v>191</v>
      </c>
    </row>
    <row r="211" spans="1:4" ht="12.75">
      <c r="A211" s="162">
        <v>7</v>
      </c>
      <c r="B211" s="71" t="s">
        <v>325</v>
      </c>
      <c r="C211" s="71">
        <v>2014</v>
      </c>
      <c r="D211" s="129">
        <v>1261</v>
      </c>
    </row>
    <row r="212" spans="1:4" ht="12.75">
      <c r="A212" s="162">
        <v>8</v>
      </c>
      <c r="B212" s="71" t="s">
        <v>326</v>
      </c>
      <c r="C212" s="71">
        <v>2014</v>
      </c>
      <c r="D212" s="129">
        <v>369</v>
      </c>
    </row>
    <row r="213" spans="1:4" ht="12.75">
      <c r="A213" s="162">
        <v>9</v>
      </c>
      <c r="B213" s="71" t="s">
        <v>327</v>
      </c>
      <c r="C213" s="71">
        <v>2014</v>
      </c>
      <c r="D213" s="129">
        <v>299</v>
      </c>
    </row>
    <row r="214" spans="1:4" ht="12.75">
      <c r="A214" s="162">
        <v>10</v>
      </c>
      <c r="B214" s="71" t="s">
        <v>411</v>
      </c>
      <c r="C214" s="71">
        <v>2016</v>
      </c>
      <c r="D214" s="129">
        <v>735</v>
      </c>
    </row>
    <row r="215" spans="1:4" ht="12.75">
      <c r="A215" s="162">
        <v>11</v>
      </c>
      <c r="B215" s="71" t="s">
        <v>494</v>
      </c>
      <c r="C215" s="71">
        <v>2017</v>
      </c>
      <c r="D215" s="129">
        <v>591.63</v>
      </c>
    </row>
    <row r="216" spans="1:4" ht="12.75" customHeight="1">
      <c r="A216" s="226" t="s">
        <v>8</v>
      </c>
      <c r="B216" s="227"/>
      <c r="C216" s="228"/>
      <c r="D216" s="24">
        <f>SUM(D205:D215)</f>
        <v>8814.539999999999</v>
      </c>
    </row>
    <row r="217" spans="1:4" ht="12.75" customHeight="1">
      <c r="A217" s="229" t="s">
        <v>55</v>
      </c>
      <c r="B217" s="230"/>
      <c r="C217" s="230"/>
      <c r="D217" s="231"/>
    </row>
    <row r="218" spans="1:4" s="7" customFormat="1" ht="12.75">
      <c r="A218" s="47"/>
      <c r="B218" s="75" t="s">
        <v>38</v>
      </c>
      <c r="C218" s="72"/>
      <c r="D218" s="157"/>
    </row>
    <row r="219" spans="1:4" ht="12.75">
      <c r="A219" s="244" t="s">
        <v>8</v>
      </c>
      <c r="B219" s="244"/>
      <c r="C219" s="244"/>
      <c r="D219" s="79">
        <f>SUM(D218:D218)</f>
        <v>0</v>
      </c>
    </row>
    <row r="220" spans="1:4" ht="12.75">
      <c r="A220" s="220" t="s">
        <v>56</v>
      </c>
      <c r="B220" s="221"/>
      <c r="C220" s="221"/>
      <c r="D220" s="222"/>
    </row>
    <row r="221" spans="1:4" ht="12.75">
      <c r="A221" s="46">
        <v>1</v>
      </c>
      <c r="B221" s="33" t="s">
        <v>335</v>
      </c>
      <c r="C221" s="47"/>
      <c r="D221" s="85">
        <v>20363.75</v>
      </c>
    </row>
    <row r="222" spans="1:4" ht="12.75">
      <c r="A222" s="46">
        <v>2</v>
      </c>
      <c r="B222" s="33" t="s">
        <v>336</v>
      </c>
      <c r="C222" s="128">
        <v>2014</v>
      </c>
      <c r="D222" s="129">
        <v>5135</v>
      </c>
    </row>
    <row r="223" spans="1:4" ht="38.25">
      <c r="A223" s="46">
        <v>3</v>
      </c>
      <c r="B223" s="33" t="s">
        <v>398</v>
      </c>
      <c r="C223" s="47">
        <v>2015</v>
      </c>
      <c r="D223" s="85">
        <v>1850</v>
      </c>
    </row>
    <row r="224" spans="1:4" ht="38.25">
      <c r="A224" s="46">
        <v>4</v>
      </c>
      <c r="B224" s="33" t="s">
        <v>399</v>
      </c>
      <c r="C224" s="47">
        <v>2015</v>
      </c>
      <c r="D224" s="85">
        <v>1850</v>
      </c>
    </row>
    <row r="225" spans="1:4" ht="38.25">
      <c r="A225" s="46">
        <v>5</v>
      </c>
      <c r="B225" s="33" t="s">
        <v>400</v>
      </c>
      <c r="C225" s="47">
        <v>2015</v>
      </c>
      <c r="D225" s="85">
        <v>1850</v>
      </c>
    </row>
    <row r="226" spans="1:4" ht="38.25">
      <c r="A226" s="46">
        <v>6</v>
      </c>
      <c r="B226" s="33" t="s">
        <v>401</v>
      </c>
      <c r="C226" s="47">
        <v>2015</v>
      </c>
      <c r="D226" s="85">
        <v>1850</v>
      </c>
    </row>
    <row r="227" spans="1:4" ht="38.25">
      <c r="A227" s="46">
        <v>7</v>
      </c>
      <c r="B227" s="33" t="s">
        <v>402</v>
      </c>
      <c r="C227" s="47">
        <v>2015</v>
      </c>
      <c r="D227" s="85">
        <v>1850</v>
      </c>
    </row>
    <row r="228" spans="1:4" ht="12.75">
      <c r="A228" s="46">
        <v>8</v>
      </c>
      <c r="B228" s="33" t="s">
        <v>403</v>
      </c>
      <c r="C228" s="47">
        <v>2015</v>
      </c>
      <c r="D228" s="129">
        <v>1935</v>
      </c>
    </row>
    <row r="229" spans="1:4" ht="12.75">
      <c r="A229" s="46">
        <v>9</v>
      </c>
      <c r="B229" s="33" t="s">
        <v>404</v>
      </c>
      <c r="C229" s="47">
        <v>2015</v>
      </c>
      <c r="D229" s="129">
        <v>2300</v>
      </c>
    </row>
    <row r="230" spans="1:4" ht="25.5">
      <c r="A230" s="46">
        <v>10</v>
      </c>
      <c r="B230" s="33" t="s">
        <v>405</v>
      </c>
      <c r="C230" s="47">
        <v>2015</v>
      </c>
      <c r="D230" s="129">
        <v>1430</v>
      </c>
    </row>
    <row r="231" spans="1:4" ht="12.75">
      <c r="A231" s="46">
        <v>11</v>
      </c>
      <c r="B231" s="33" t="s">
        <v>407</v>
      </c>
      <c r="C231" s="47">
        <v>2015</v>
      </c>
      <c r="D231" s="129">
        <v>1620</v>
      </c>
    </row>
    <row r="232" spans="1:4" ht="12.75" customHeight="1">
      <c r="A232" s="226" t="s">
        <v>8</v>
      </c>
      <c r="B232" s="227"/>
      <c r="C232" s="228"/>
      <c r="D232" s="24">
        <f>SUM(D221:D231)</f>
        <v>42033.75</v>
      </c>
    </row>
    <row r="233" spans="1:4" ht="12.75">
      <c r="A233" s="220" t="s">
        <v>57</v>
      </c>
      <c r="B233" s="221"/>
      <c r="C233" s="221"/>
      <c r="D233" s="222"/>
    </row>
    <row r="234" spans="1:4" ht="12.75">
      <c r="A234" s="46">
        <v>1</v>
      </c>
      <c r="B234" s="37" t="s">
        <v>339</v>
      </c>
      <c r="C234" s="46"/>
      <c r="D234" s="87">
        <v>1721.31</v>
      </c>
    </row>
    <row r="235" spans="1:4" ht="12.75">
      <c r="A235" s="46">
        <v>2</v>
      </c>
      <c r="B235" s="33" t="s">
        <v>296</v>
      </c>
      <c r="C235" s="47"/>
      <c r="D235" s="85">
        <v>3770</v>
      </c>
    </row>
    <row r="236" spans="1:4" ht="12.75">
      <c r="A236" s="46">
        <v>3</v>
      </c>
      <c r="B236" s="33" t="s">
        <v>340</v>
      </c>
      <c r="C236" s="47"/>
      <c r="D236" s="85">
        <v>4480</v>
      </c>
    </row>
    <row r="237" spans="1:4" ht="12.75" customHeight="1">
      <c r="A237" s="226" t="s">
        <v>8</v>
      </c>
      <c r="B237" s="227"/>
      <c r="C237" s="228"/>
      <c r="D237" s="24">
        <f>SUM(D234:D236)</f>
        <v>9971.31</v>
      </c>
    </row>
    <row r="238" spans="1:4" ht="12.75">
      <c r="A238" s="27"/>
      <c r="B238" s="28"/>
      <c r="C238" s="30"/>
      <c r="D238" s="29"/>
    </row>
    <row r="239" spans="1:4" ht="12.75">
      <c r="A239" s="16"/>
      <c r="B239" s="17"/>
      <c r="C239" s="15"/>
      <c r="D239" s="26" t="s">
        <v>17</v>
      </c>
    </row>
    <row r="240" spans="1:4" ht="12.75">
      <c r="A240" s="16"/>
      <c r="B240" s="17"/>
      <c r="C240" s="15"/>
      <c r="D240" s="26"/>
    </row>
    <row r="241" spans="1:4" ht="12.75" customHeight="1">
      <c r="A241" s="21" t="s">
        <v>5</v>
      </c>
      <c r="B241" s="23" t="s">
        <v>3</v>
      </c>
      <c r="C241" s="21" t="s">
        <v>4</v>
      </c>
      <c r="D241" s="25" t="s">
        <v>2</v>
      </c>
    </row>
    <row r="242" spans="1:4" s="7" customFormat="1" ht="12.75">
      <c r="A242" s="245" t="s">
        <v>22</v>
      </c>
      <c r="B242" s="246"/>
      <c r="C242" s="246"/>
      <c r="D242" s="247"/>
    </row>
    <row r="243" spans="1:4" s="7" customFormat="1" ht="12.75">
      <c r="A243" s="155">
        <v>1</v>
      </c>
      <c r="B243" s="75" t="s">
        <v>449</v>
      </c>
      <c r="C243" s="125">
        <v>2016</v>
      </c>
      <c r="D243" s="102">
        <v>12360.27</v>
      </c>
    </row>
    <row r="244" spans="1:4" s="7" customFormat="1" ht="12.75">
      <c r="A244" s="54">
        <v>2</v>
      </c>
      <c r="B244" s="33" t="s">
        <v>450</v>
      </c>
      <c r="C244" s="54">
        <v>2016</v>
      </c>
      <c r="D244" s="84">
        <v>591.99</v>
      </c>
    </row>
    <row r="245" spans="1:4" s="7" customFormat="1" ht="12.75" customHeight="1">
      <c r="A245" s="232" t="s">
        <v>8</v>
      </c>
      <c r="B245" s="233"/>
      <c r="C245" s="234"/>
      <c r="D245" s="24">
        <f>SUM(D243:D244)</f>
        <v>12952.26</v>
      </c>
    </row>
    <row r="246" spans="1:4" ht="12.75">
      <c r="A246" s="220" t="s">
        <v>50</v>
      </c>
      <c r="B246" s="221"/>
      <c r="C246" s="221"/>
      <c r="D246" s="222"/>
    </row>
    <row r="247" spans="1:4" ht="12.75">
      <c r="A247" s="89">
        <v>1</v>
      </c>
      <c r="B247" s="152" t="s">
        <v>149</v>
      </c>
      <c r="C247" s="89">
        <v>2013</v>
      </c>
      <c r="D247" s="156">
        <v>1800</v>
      </c>
    </row>
    <row r="248" spans="1:4" ht="12.75">
      <c r="A248" s="89">
        <v>2</v>
      </c>
      <c r="B248" s="152" t="s">
        <v>409</v>
      </c>
      <c r="C248" s="89">
        <v>2015</v>
      </c>
      <c r="D248" s="153">
        <v>1604.01</v>
      </c>
    </row>
    <row r="249" spans="1:4" ht="12.75">
      <c r="A249" s="89">
        <v>3</v>
      </c>
      <c r="B249" s="152" t="s">
        <v>410</v>
      </c>
      <c r="C249" s="89">
        <v>2015</v>
      </c>
      <c r="D249" s="154">
        <v>449</v>
      </c>
    </row>
    <row r="250" spans="1:4" ht="12.75">
      <c r="A250" s="89">
        <v>4</v>
      </c>
      <c r="B250" s="152" t="s">
        <v>468</v>
      </c>
      <c r="C250" s="89">
        <v>2017</v>
      </c>
      <c r="D250" s="154">
        <v>860</v>
      </c>
    </row>
    <row r="251" spans="1:4" ht="12.75">
      <c r="A251" s="235" t="s">
        <v>8</v>
      </c>
      <c r="B251" s="236"/>
      <c r="C251" s="237"/>
      <c r="D251" s="24">
        <f>SUM(D247:D250)</f>
        <v>4713.01</v>
      </c>
    </row>
    <row r="252" spans="1:4" s="7" customFormat="1" ht="12.75">
      <c r="A252" s="220" t="s">
        <v>51</v>
      </c>
      <c r="B252" s="221"/>
      <c r="C252" s="221"/>
      <c r="D252" s="222"/>
    </row>
    <row r="253" spans="1:4" ht="12.75">
      <c r="A253" s="163" t="s">
        <v>9</v>
      </c>
      <c r="B253" s="33" t="s">
        <v>229</v>
      </c>
      <c r="C253" s="54">
        <v>2013</v>
      </c>
      <c r="D253" s="84">
        <v>2480</v>
      </c>
    </row>
    <row r="254" spans="1:4" ht="12.75">
      <c r="A254" s="163" t="s">
        <v>19</v>
      </c>
      <c r="B254" s="33" t="s">
        <v>230</v>
      </c>
      <c r="C254" s="54">
        <v>2013</v>
      </c>
      <c r="D254" s="84">
        <v>2619.9</v>
      </c>
    </row>
    <row r="255" spans="1:4" ht="12.75">
      <c r="A255" s="163" t="s">
        <v>20</v>
      </c>
      <c r="B255" s="33" t="s">
        <v>231</v>
      </c>
      <c r="C255" s="54"/>
      <c r="D255" s="84">
        <v>3372</v>
      </c>
    </row>
    <row r="256" spans="1:4" ht="12.75">
      <c r="A256" s="163" t="s">
        <v>14</v>
      </c>
      <c r="B256" s="71" t="s">
        <v>232</v>
      </c>
      <c r="C256" s="125"/>
      <c r="D256" s="102">
        <v>2000</v>
      </c>
    </row>
    <row r="257" spans="1:4" ht="12.75">
      <c r="A257" s="163" t="s">
        <v>26</v>
      </c>
      <c r="B257" s="71" t="s">
        <v>233</v>
      </c>
      <c r="C257" s="125"/>
      <c r="D257" s="102">
        <v>799</v>
      </c>
    </row>
    <row r="258" spans="1:4" ht="12.75">
      <c r="A258" s="163" t="s">
        <v>15</v>
      </c>
      <c r="B258" s="71" t="s">
        <v>234</v>
      </c>
      <c r="C258" s="125">
        <v>2014</v>
      </c>
      <c r="D258" s="102">
        <v>1500</v>
      </c>
    </row>
    <row r="259" spans="1:4" ht="12.75">
      <c r="A259" s="163" t="s">
        <v>29</v>
      </c>
      <c r="B259" s="17" t="s">
        <v>489</v>
      </c>
      <c r="C259" s="15">
        <v>2016</v>
      </c>
      <c r="D259" s="102">
        <v>2492</v>
      </c>
    </row>
    <row r="260" spans="1:4" ht="12.75">
      <c r="A260" s="163" t="s">
        <v>16</v>
      </c>
      <c r="B260" s="17" t="s">
        <v>490</v>
      </c>
      <c r="C260" s="15">
        <v>2016</v>
      </c>
      <c r="D260" s="102">
        <v>1599.9</v>
      </c>
    </row>
    <row r="261" spans="1:4" ht="12.75">
      <c r="A261" s="163" t="s">
        <v>32</v>
      </c>
      <c r="B261" s="160" t="s">
        <v>369</v>
      </c>
      <c r="C261" s="128"/>
      <c r="D261" s="85">
        <v>790</v>
      </c>
    </row>
    <row r="262" spans="1:4" ht="12.75">
      <c r="A262" s="163" t="s">
        <v>34</v>
      </c>
      <c r="B262" s="160" t="s">
        <v>370</v>
      </c>
      <c r="C262" s="128"/>
      <c r="D262" s="85">
        <v>2000</v>
      </c>
    </row>
    <row r="263" spans="1:4" ht="12.75">
      <c r="A263" s="163" t="s">
        <v>155</v>
      </c>
      <c r="B263" s="160" t="s">
        <v>371</v>
      </c>
      <c r="C263" s="128"/>
      <c r="D263" s="129">
        <v>4398.1</v>
      </c>
    </row>
    <row r="264" spans="1:4" ht="12.75">
      <c r="A264" s="163" t="s">
        <v>156</v>
      </c>
      <c r="B264" s="160" t="s">
        <v>372</v>
      </c>
      <c r="C264" s="128"/>
      <c r="D264" s="129">
        <v>1999</v>
      </c>
    </row>
    <row r="265" spans="1:4" ht="12.75">
      <c r="A265" s="163" t="s">
        <v>157</v>
      </c>
      <c r="B265" s="160" t="s">
        <v>373</v>
      </c>
      <c r="C265" s="128">
        <v>2014</v>
      </c>
      <c r="D265" s="129">
        <v>2180</v>
      </c>
    </row>
    <row r="266" spans="1:4" ht="12.75">
      <c r="A266" s="163" t="s">
        <v>158</v>
      </c>
      <c r="B266" s="160" t="s">
        <v>394</v>
      </c>
      <c r="C266" s="128">
        <v>2015</v>
      </c>
      <c r="D266" s="85">
        <v>1300</v>
      </c>
    </row>
    <row r="267" spans="1:4" ht="12.75">
      <c r="A267" s="163" t="s">
        <v>159</v>
      </c>
      <c r="B267" s="160" t="s">
        <v>395</v>
      </c>
      <c r="C267" s="128">
        <v>2016</v>
      </c>
      <c r="D267" s="129">
        <v>1456.98</v>
      </c>
    </row>
    <row r="268" spans="1:4" ht="12.75">
      <c r="A268" s="163" t="s">
        <v>160</v>
      </c>
      <c r="B268" s="160" t="s">
        <v>396</v>
      </c>
      <c r="C268" s="128">
        <v>2016</v>
      </c>
      <c r="D268" s="129">
        <v>1028</v>
      </c>
    </row>
    <row r="269" spans="1:4" ht="12.75">
      <c r="A269" s="163" t="s">
        <v>161</v>
      </c>
      <c r="B269" s="160" t="s">
        <v>397</v>
      </c>
      <c r="C269" s="128">
        <v>2015</v>
      </c>
      <c r="D269" s="129">
        <v>1803</v>
      </c>
    </row>
    <row r="270" spans="1:4" ht="12.75">
      <c r="A270" s="163" t="s">
        <v>162</v>
      </c>
      <c r="B270" s="160" t="s">
        <v>491</v>
      </c>
      <c r="C270" s="128">
        <v>2017</v>
      </c>
      <c r="D270" s="129">
        <v>2099.91</v>
      </c>
    </row>
    <row r="271" spans="1:4" ht="12.75" customHeight="1">
      <c r="A271" s="223" t="s">
        <v>8</v>
      </c>
      <c r="B271" s="224"/>
      <c r="C271" s="225"/>
      <c r="D271" s="77">
        <f>SUM(D253:D270)</f>
        <v>35917.79000000001</v>
      </c>
    </row>
    <row r="272" spans="1:4" ht="12.75">
      <c r="A272" s="241" t="s">
        <v>52</v>
      </c>
      <c r="B272" s="242"/>
      <c r="C272" s="242"/>
      <c r="D272" s="243"/>
    </row>
    <row r="273" spans="1:4" ht="12.75">
      <c r="A273" s="127" t="s">
        <v>9</v>
      </c>
      <c r="B273" s="33" t="s">
        <v>277</v>
      </c>
      <c r="C273" s="54"/>
      <c r="D273" s="84">
        <v>3623.4</v>
      </c>
    </row>
    <row r="274" spans="1:4" ht="12.75">
      <c r="A274" s="127" t="s">
        <v>19</v>
      </c>
      <c r="B274" s="33" t="s">
        <v>278</v>
      </c>
      <c r="C274" s="54"/>
      <c r="D274" s="84">
        <v>6829.56</v>
      </c>
    </row>
    <row r="275" spans="1:4" ht="12.75">
      <c r="A275" s="127" t="s">
        <v>20</v>
      </c>
      <c r="B275" s="33" t="s">
        <v>279</v>
      </c>
      <c r="C275" s="47"/>
      <c r="D275" s="85">
        <v>400</v>
      </c>
    </row>
    <row r="276" spans="1:4" ht="12.75">
      <c r="A276" s="127" t="s">
        <v>14</v>
      </c>
      <c r="B276" s="33" t="s">
        <v>280</v>
      </c>
      <c r="C276" s="47"/>
      <c r="D276" s="85">
        <v>1218</v>
      </c>
    </row>
    <row r="277" spans="1:4" ht="12.75">
      <c r="A277" s="127" t="s">
        <v>26</v>
      </c>
      <c r="B277" s="33" t="s">
        <v>281</v>
      </c>
      <c r="C277" s="47"/>
      <c r="D277" s="85">
        <v>1999</v>
      </c>
    </row>
    <row r="278" spans="1:4" ht="12.75">
      <c r="A278" s="127" t="s">
        <v>15</v>
      </c>
      <c r="B278" s="33" t="s">
        <v>282</v>
      </c>
      <c r="C278" s="47"/>
      <c r="D278" s="85">
        <v>3292.19</v>
      </c>
    </row>
    <row r="279" spans="1:4" ht="12.75" customHeight="1">
      <c r="A279" s="127" t="s">
        <v>29</v>
      </c>
      <c r="B279" s="33" t="s">
        <v>283</v>
      </c>
      <c r="C279" s="47">
        <v>2013</v>
      </c>
      <c r="D279" s="85">
        <v>2660</v>
      </c>
    </row>
    <row r="280" spans="1:4" ht="12.75" customHeight="1">
      <c r="A280" s="127" t="s">
        <v>16</v>
      </c>
      <c r="B280" s="33" t="s">
        <v>284</v>
      </c>
      <c r="C280" s="47">
        <v>2014</v>
      </c>
      <c r="D280" s="85">
        <v>7360</v>
      </c>
    </row>
    <row r="281" spans="1:4" ht="12.75" customHeight="1">
      <c r="A281" s="127" t="s">
        <v>32</v>
      </c>
      <c r="B281" s="33" t="s">
        <v>285</v>
      </c>
      <c r="C281" s="47"/>
      <c r="D281" s="85">
        <v>1343.7</v>
      </c>
    </row>
    <row r="282" spans="1:4" ht="12.75" customHeight="1">
      <c r="A282" s="127" t="s">
        <v>34</v>
      </c>
      <c r="B282" s="33" t="s">
        <v>286</v>
      </c>
      <c r="C282" s="47">
        <v>2014</v>
      </c>
      <c r="D282" s="85">
        <v>399</v>
      </c>
    </row>
    <row r="283" spans="1:4" ht="12.75" customHeight="1">
      <c r="A283" s="127" t="s">
        <v>155</v>
      </c>
      <c r="B283" s="33" t="s">
        <v>287</v>
      </c>
      <c r="C283" s="47">
        <v>2014</v>
      </c>
      <c r="D283" s="85">
        <v>2299.99</v>
      </c>
    </row>
    <row r="284" spans="1:4" ht="12.75" customHeight="1">
      <c r="A284" s="127" t="s">
        <v>156</v>
      </c>
      <c r="B284" s="33" t="s">
        <v>481</v>
      </c>
      <c r="C284" s="47">
        <v>2014</v>
      </c>
      <c r="D284" s="85">
        <v>3223.24</v>
      </c>
    </row>
    <row r="285" spans="1:4" ht="12.75">
      <c r="A285" s="127" t="s">
        <v>157</v>
      </c>
      <c r="B285" s="33" t="s">
        <v>429</v>
      </c>
      <c r="C285" s="54">
        <v>2015</v>
      </c>
      <c r="D285" s="84">
        <v>1250</v>
      </c>
    </row>
    <row r="286" spans="1:4" ht="12.75">
      <c r="A286" s="127" t="s">
        <v>158</v>
      </c>
      <c r="B286" s="33" t="s">
        <v>430</v>
      </c>
      <c r="C286" s="54">
        <v>2015</v>
      </c>
      <c r="D286" s="84">
        <v>2100</v>
      </c>
    </row>
    <row r="287" spans="1:4" ht="12.75">
      <c r="A287" s="127" t="s">
        <v>159</v>
      </c>
      <c r="B287" s="33" t="s">
        <v>431</v>
      </c>
      <c r="C287" s="54">
        <v>2015</v>
      </c>
      <c r="D287" s="84">
        <v>1770</v>
      </c>
    </row>
    <row r="288" spans="1:4" ht="12.75">
      <c r="A288" s="127" t="s">
        <v>160</v>
      </c>
      <c r="B288" s="33" t="s">
        <v>432</v>
      </c>
      <c r="C288" s="54">
        <v>2015</v>
      </c>
      <c r="D288" s="84">
        <v>2304</v>
      </c>
    </row>
    <row r="289" spans="1:4" ht="12.75" customHeight="1">
      <c r="A289" s="127" t="s">
        <v>161</v>
      </c>
      <c r="B289" s="33" t="s">
        <v>433</v>
      </c>
      <c r="C289" s="47"/>
      <c r="D289" s="85">
        <v>598</v>
      </c>
    </row>
    <row r="290" spans="1:4" ht="12.75" customHeight="1">
      <c r="A290" s="127" t="s">
        <v>162</v>
      </c>
      <c r="B290" s="33" t="s">
        <v>434</v>
      </c>
      <c r="C290" s="47">
        <v>2016</v>
      </c>
      <c r="D290" s="85">
        <v>5426</v>
      </c>
    </row>
    <row r="291" spans="1:4" ht="12.75" customHeight="1">
      <c r="A291" s="223" t="s">
        <v>8</v>
      </c>
      <c r="B291" s="224"/>
      <c r="C291" s="225"/>
      <c r="D291" s="77">
        <f>SUM(D273:D290)</f>
        <v>48096.08</v>
      </c>
    </row>
    <row r="292" spans="1:4" ht="12.75">
      <c r="A292" s="220" t="s">
        <v>53</v>
      </c>
      <c r="B292" s="221"/>
      <c r="C292" s="221"/>
      <c r="D292" s="222"/>
    </row>
    <row r="293" spans="1:4" ht="12.75">
      <c r="A293" s="89">
        <v>1</v>
      </c>
      <c r="B293" s="33" t="s">
        <v>311</v>
      </c>
      <c r="C293" s="47">
        <v>2013</v>
      </c>
      <c r="D293" s="85">
        <v>2619.9</v>
      </c>
    </row>
    <row r="294" spans="1:4" ht="12.75" customHeight="1">
      <c r="A294" s="47">
        <v>2</v>
      </c>
      <c r="B294" s="164" t="s">
        <v>312</v>
      </c>
      <c r="C294" s="47">
        <v>2014</v>
      </c>
      <c r="D294" s="129">
        <v>2180</v>
      </c>
    </row>
    <row r="295" spans="1:4" ht="12.75" customHeight="1">
      <c r="A295" s="226" t="s">
        <v>8</v>
      </c>
      <c r="B295" s="227"/>
      <c r="C295" s="228"/>
      <c r="D295" s="24">
        <f>SUM(D293:D294)</f>
        <v>4799.9</v>
      </c>
    </row>
    <row r="296" spans="1:4" s="7" customFormat="1" ht="12.75">
      <c r="A296" s="220" t="s">
        <v>54</v>
      </c>
      <c r="B296" s="221"/>
      <c r="C296" s="221"/>
      <c r="D296" s="222"/>
    </row>
    <row r="297" spans="1:4" ht="12.75">
      <c r="A297" s="72">
        <v>1</v>
      </c>
      <c r="B297" s="71" t="s">
        <v>230</v>
      </c>
      <c r="C297" s="72">
        <v>2013</v>
      </c>
      <c r="D297" s="129">
        <v>2619.9</v>
      </c>
    </row>
    <row r="298" spans="1:4" ht="12.75" customHeight="1">
      <c r="A298" s="226" t="s">
        <v>8</v>
      </c>
      <c r="B298" s="227"/>
      <c r="C298" s="228"/>
      <c r="D298" s="24">
        <f>SUM(D297:D297)</f>
        <v>2619.9</v>
      </c>
    </row>
    <row r="299" spans="1:4" ht="12.75">
      <c r="A299" s="229" t="s">
        <v>55</v>
      </c>
      <c r="B299" s="230"/>
      <c r="C299" s="230"/>
      <c r="D299" s="231"/>
    </row>
    <row r="300" spans="1:4" ht="12.75" customHeight="1">
      <c r="A300" s="78">
        <v>1</v>
      </c>
      <c r="B300" s="55" t="s">
        <v>38</v>
      </c>
      <c r="C300" s="78"/>
      <c r="D300" s="88"/>
    </row>
    <row r="301" spans="1:4" ht="12.75" customHeight="1">
      <c r="A301" s="232" t="s">
        <v>8</v>
      </c>
      <c r="B301" s="233"/>
      <c r="C301" s="234"/>
      <c r="D301" s="24">
        <f>SUM(D300:D300)</f>
        <v>0</v>
      </c>
    </row>
    <row r="302" spans="1:4" ht="12.75">
      <c r="A302" s="220" t="s">
        <v>56</v>
      </c>
      <c r="B302" s="221"/>
      <c r="C302" s="221"/>
      <c r="D302" s="222"/>
    </row>
    <row r="303" spans="1:4" ht="36" customHeight="1">
      <c r="A303" s="46">
        <v>1</v>
      </c>
      <c r="B303" s="66" t="s">
        <v>408</v>
      </c>
      <c r="C303" s="46">
        <v>2015</v>
      </c>
      <c r="D303" s="85">
        <v>2295</v>
      </c>
    </row>
    <row r="304" spans="1:4" ht="12.75">
      <c r="A304" s="46">
        <v>2</v>
      </c>
      <c r="B304" s="33" t="s">
        <v>406</v>
      </c>
      <c r="C304" s="47">
        <v>2015</v>
      </c>
      <c r="D304" s="129">
        <v>700</v>
      </c>
    </row>
    <row r="305" spans="1:4" ht="12.75" customHeight="1">
      <c r="A305" s="226" t="s">
        <v>8</v>
      </c>
      <c r="B305" s="227"/>
      <c r="C305" s="228"/>
      <c r="D305" s="24">
        <f>SUM(D303:D304)</f>
        <v>2995</v>
      </c>
    </row>
    <row r="306" spans="1:4" ht="12.75">
      <c r="A306" s="220" t="s">
        <v>57</v>
      </c>
      <c r="B306" s="221"/>
      <c r="C306" s="221"/>
      <c r="D306" s="222"/>
    </row>
    <row r="307" spans="1:4" ht="12.75" customHeight="1">
      <c r="A307" s="46">
        <v>1</v>
      </c>
      <c r="B307" s="37" t="s">
        <v>341</v>
      </c>
      <c r="C307" s="46"/>
      <c r="D307" s="87">
        <v>3365</v>
      </c>
    </row>
    <row r="308" spans="1:4" ht="12.75" customHeight="1">
      <c r="A308" s="226" t="s">
        <v>8</v>
      </c>
      <c r="B308" s="227"/>
      <c r="C308" s="228"/>
      <c r="D308" s="24">
        <f>SUM(D307)</f>
        <v>3365</v>
      </c>
    </row>
  </sheetData>
  <sheetProtection/>
  <mergeCells count="36">
    <mergeCell ref="A308:C308"/>
    <mergeCell ref="A298:C298"/>
    <mergeCell ref="A306:D306"/>
    <mergeCell ref="A184:D184"/>
    <mergeCell ref="A291:C291"/>
    <mergeCell ref="A204:D204"/>
    <mergeCell ref="A216:C216"/>
    <mergeCell ref="A272:D272"/>
    <mergeCell ref="A219:C219"/>
    <mergeCell ref="A242:D242"/>
    <mergeCell ref="A220:D220"/>
    <mergeCell ref="A217:D217"/>
    <mergeCell ref="A203:C203"/>
    <mergeCell ref="A5:D5"/>
    <mergeCell ref="A23:C23"/>
    <mergeCell ref="A27:D27"/>
    <mergeCell ref="A24:D24"/>
    <mergeCell ref="A26:C26"/>
    <mergeCell ref="A108:C108"/>
    <mergeCell ref="A109:D109"/>
    <mergeCell ref="A183:C183"/>
    <mergeCell ref="A299:D299"/>
    <mergeCell ref="A305:C305"/>
    <mergeCell ref="A245:C245"/>
    <mergeCell ref="A292:D292"/>
    <mergeCell ref="A302:D302"/>
    <mergeCell ref="A301:C301"/>
    <mergeCell ref="A246:D246"/>
    <mergeCell ref="A251:C251"/>
    <mergeCell ref="A232:C232"/>
    <mergeCell ref="A233:D233"/>
    <mergeCell ref="A296:D296"/>
    <mergeCell ref="A252:D252"/>
    <mergeCell ref="A271:C271"/>
    <mergeCell ref="A237:C237"/>
    <mergeCell ref="A295:C295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80" r:id="rId1"/>
  <rowBreaks count="2" manualBreakCount="2">
    <brk id="218" max="3" man="1"/>
    <brk id="271" max="3" man="1"/>
  </rowBreaks>
  <colBreaks count="1" manualBreakCount="1">
    <brk id="5" max="3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57421875" style="185" customWidth="1"/>
    <col min="2" max="2" width="14.7109375" style="185" customWidth="1"/>
    <col min="3" max="3" width="12.421875" style="193" customWidth="1"/>
    <col min="4" max="4" width="24.421875" style="185" customWidth="1"/>
    <col min="5" max="5" width="11.421875" style="185" customWidth="1"/>
    <col min="6" max="6" width="17.421875" style="194" customWidth="1"/>
    <col min="7" max="7" width="12.00390625" style="194" customWidth="1"/>
    <col min="8" max="8" width="12.00390625" style="185" customWidth="1"/>
    <col min="9" max="9" width="12.421875" style="194" customWidth="1"/>
    <col min="10" max="10" width="10.00390625" style="194" customWidth="1"/>
    <col min="11" max="11" width="17.7109375" style="195" customWidth="1"/>
    <col min="12" max="12" width="13.7109375" style="185" customWidth="1"/>
    <col min="13" max="13" width="13.57421875" style="185" customWidth="1"/>
    <col min="14" max="14" width="15.57421875" style="185" customWidth="1"/>
    <col min="15" max="15" width="13.57421875" style="185" customWidth="1"/>
    <col min="16" max="18" width="13.57421875" style="185" hidden="1" customWidth="1"/>
    <col min="19" max="16384" width="9.140625" style="185" customWidth="1"/>
  </cols>
  <sheetData>
    <row r="1" spans="1:17" s="166" customFormat="1" ht="14.25">
      <c r="A1" s="165"/>
      <c r="C1" s="167"/>
      <c r="F1" s="168"/>
      <c r="G1" s="168"/>
      <c r="I1" s="168"/>
      <c r="J1" s="168"/>
      <c r="K1" s="169"/>
      <c r="O1" s="170" t="s">
        <v>686</v>
      </c>
      <c r="P1" s="170"/>
      <c r="Q1" s="170"/>
    </row>
    <row r="2" spans="1:11" s="166" customFormat="1" ht="12.75">
      <c r="A2" s="165"/>
      <c r="C2" s="167"/>
      <c r="F2" s="168"/>
      <c r="G2" s="168"/>
      <c r="I2" s="168"/>
      <c r="J2" s="168"/>
      <c r="K2" s="169"/>
    </row>
    <row r="3" spans="1:17" s="166" customFormat="1" ht="15.75">
      <c r="A3" s="248" t="s">
        <v>534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171"/>
      <c r="Q3" s="171"/>
    </row>
    <row r="4" spans="1:17" s="166" customFormat="1" ht="12.75" customHeight="1">
      <c r="A4" s="249" t="s">
        <v>6</v>
      </c>
      <c r="B4" s="249" t="s">
        <v>535</v>
      </c>
      <c r="C4" s="249" t="s">
        <v>536</v>
      </c>
      <c r="D4" s="249" t="s">
        <v>537</v>
      </c>
      <c r="E4" s="250" t="s">
        <v>538</v>
      </c>
      <c r="F4" s="249" t="s">
        <v>539</v>
      </c>
      <c r="G4" s="249" t="s">
        <v>540</v>
      </c>
      <c r="H4" s="249" t="s">
        <v>541</v>
      </c>
      <c r="I4" s="249" t="s">
        <v>542</v>
      </c>
      <c r="J4" s="249" t="s">
        <v>543</v>
      </c>
      <c r="K4" s="259" t="s">
        <v>544</v>
      </c>
      <c r="L4" s="249" t="s">
        <v>545</v>
      </c>
      <c r="M4" s="249"/>
      <c r="N4" s="249" t="s">
        <v>546</v>
      </c>
      <c r="O4" s="249"/>
      <c r="P4" s="251" t="s">
        <v>547</v>
      </c>
      <c r="Q4" s="251" t="s">
        <v>548</v>
      </c>
    </row>
    <row r="5" spans="1:17" s="166" customFormat="1" ht="20.25" customHeight="1">
      <c r="A5" s="249"/>
      <c r="B5" s="249"/>
      <c r="C5" s="249"/>
      <c r="D5" s="249"/>
      <c r="E5" s="250"/>
      <c r="F5" s="249"/>
      <c r="G5" s="249"/>
      <c r="H5" s="249"/>
      <c r="I5" s="249"/>
      <c r="J5" s="249"/>
      <c r="K5" s="259"/>
      <c r="L5" s="249"/>
      <c r="M5" s="249"/>
      <c r="N5" s="249"/>
      <c r="O5" s="249"/>
      <c r="P5" s="252"/>
      <c r="Q5" s="252"/>
    </row>
    <row r="6" spans="1:17" s="166" customFormat="1" ht="13.5" customHeight="1">
      <c r="A6" s="249"/>
      <c r="B6" s="249"/>
      <c r="C6" s="249"/>
      <c r="D6" s="249"/>
      <c r="E6" s="250"/>
      <c r="F6" s="249"/>
      <c r="G6" s="249"/>
      <c r="H6" s="249"/>
      <c r="I6" s="249"/>
      <c r="J6" s="249"/>
      <c r="K6" s="259"/>
      <c r="L6" s="172" t="s">
        <v>549</v>
      </c>
      <c r="M6" s="172" t="s">
        <v>550</v>
      </c>
      <c r="N6" s="172" t="s">
        <v>549</v>
      </c>
      <c r="O6" s="172" t="s">
        <v>550</v>
      </c>
      <c r="P6" s="172"/>
      <c r="Q6" s="172"/>
    </row>
    <row r="7" spans="1:17" s="166" customFormat="1" ht="12.75" customHeight="1">
      <c r="A7" s="253" t="s">
        <v>551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3"/>
      <c r="Q7" s="23"/>
    </row>
    <row r="8" spans="1:17" s="178" customFormat="1" ht="38.25">
      <c r="A8" s="173">
        <v>1</v>
      </c>
      <c r="B8" s="173" t="s">
        <v>552</v>
      </c>
      <c r="C8" s="173" t="s">
        <v>553</v>
      </c>
      <c r="D8" s="173" t="s">
        <v>554</v>
      </c>
      <c r="E8" s="173" t="s">
        <v>555</v>
      </c>
      <c r="F8" s="173" t="s">
        <v>556</v>
      </c>
      <c r="G8" s="174" t="s">
        <v>557</v>
      </c>
      <c r="H8" s="173" t="s">
        <v>558</v>
      </c>
      <c r="I8" s="174" t="s">
        <v>559</v>
      </c>
      <c r="J8" s="174" t="s">
        <v>560</v>
      </c>
      <c r="K8" s="197">
        <v>71000</v>
      </c>
      <c r="L8" s="176" t="s">
        <v>658</v>
      </c>
      <c r="M8" s="176" t="s">
        <v>659</v>
      </c>
      <c r="N8" s="176" t="s">
        <v>658</v>
      </c>
      <c r="O8" s="176" t="s">
        <v>659</v>
      </c>
      <c r="P8" s="177"/>
      <c r="Q8" s="177"/>
    </row>
    <row r="9" spans="1:17" s="178" customFormat="1" ht="38.25">
      <c r="A9" s="179">
        <v>2</v>
      </c>
      <c r="B9" s="179" t="s">
        <v>683</v>
      </c>
      <c r="C9" s="179" t="s">
        <v>682</v>
      </c>
      <c r="D9" s="179" t="s">
        <v>562</v>
      </c>
      <c r="E9" s="179" t="s">
        <v>563</v>
      </c>
      <c r="F9" s="179" t="s">
        <v>561</v>
      </c>
      <c r="G9" s="180"/>
      <c r="H9" s="179"/>
      <c r="I9" s="180"/>
      <c r="J9" s="180" t="s">
        <v>564</v>
      </c>
      <c r="K9" s="198">
        <v>195500</v>
      </c>
      <c r="L9" s="177" t="s">
        <v>660</v>
      </c>
      <c r="M9" s="177" t="s">
        <v>661</v>
      </c>
      <c r="N9" s="177" t="s">
        <v>660</v>
      </c>
      <c r="O9" s="177" t="s">
        <v>661</v>
      </c>
      <c r="P9" s="177"/>
      <c r="Q9" s="177"/>
    </row>
    <row r="10" spans="1:17" s="178" customFormat="1" ht="38.25">
      <c r="A10" s="179">
        <v>3</v>
      </c>
      <c r="B10" s="179" t="s">
        <v>565</v>
      </c>
      <c r="C10" s="179" t="s">
        <v>566</v>
      </c>
      <c r="D10" s="179" t="s">
        <v>567</v>
      </c>
      <c r="E10" s="179" t="s">
        <v>568</v>
      </c>
      <c r="F10" s="179" t="s">
        <v>569</v>
      </c>
      <c r="G10" s="180" t="s">
        <v>570</v>
      </c>
      <c r="H10" s="179"/>
      <c r="I10" s="180"/>
      <c r="J10" s="180" t="s">
        <v>571</v>
      </c>
      <c r="K10" s="198">
        <v>6800</v>
      </c>
      <c r="L10" s="177" t="s">
        <v>662</v>
      </c>
      <c r="M10" s="177" t="s">
        <v>663</v>
      </c>
      <c r="N10" s="177" t="s">
        <v>662</v>
      </c>
      <c r="O10" s="177" t="s">
        <v>663</v>
      </c>
      <c r="P10" s="177"/>
      <c r="Q10" s="177"/>
    </row>
    <row r="11" spans="1:17" s="166" customFormat="1" ht="12.75" customHeight="1">
      <c r="A11" s="256" t="s">
        <v>23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3"/>
      <c r="Q11" s="23"/>
    </row>
    <row r="12" spans="1:17" ht="45">
      <c r="A12" s="179">
        <v>1</v>
      </c>
      <c r="B12" s="180" t="s">
        <v>572</v>
      </c>
      <c r="C12" s="180" t="s">
        <v>573</v>
      </c>
      <c r="D12" s="180" t="s">
        <v>574</v>
      </c>
      <c r="E12" s="180" t="s">
        <v>575</v>
      </c>
      <c r="F12" s="180" t="s">
        <v>576</v>
      </c>
      <c r="G12" s="180" t="s">
        <v>577</v>
      </c>
      <c r="H12" s="180" t="s">
        <v>578</v>
      </c>
      <c r="I12" s="180" t="s">
        <v>579</v>
      </c>
      <c r="J12" s="180" t="s">
        <v>580</v>
      </c>
      <c r="K12" s="181"/>
      <c r="L12" s="182" t="s">
        <v>664</v>
      </c>
      <c r="M12" s="182" t="s">
        <v>665</v>
      </c>
      <c r="N12" s="177"/>
      <c r="O12" s="177"/>
      <c r="P12" s="183" t="s">
        <v>581</v>
      </c>
      <c r="Q12" s="184" t="s">
        <v>582</v>
      </c>
    </row>
    <row r="13" spans="1:17" s="166" customFormat="1" ht="12.75" customHeight="1">
      <c r="A13" s="253" t="s">
        <v>24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5"/>
      <c r="P13" s="23"/>
      <c r="Q13" s="23"/>
    </row>
    <row r="14" spans="1:17" s="178" customFormat="1" ht="47.25" customHeight="1">
      <c r="A14" s="173">
        <v>1</v>
      </c>
      <c r="B14" s="174" t="s">
        <v>583</v>
      </c>
      <c r="C14" s="174" t="s">
        <v>584</v>
      </c>
      <c r="D14" s="174" t="s">
        <v>585</v>
      </c>
      <c r="E14" s="174" t="s">
        <v>586</v>
      </c>
      <c r="F14" s="174" t="s">
        <v>587</v>
      </c>
      <c r="G14" s="174" t="s">
        <v>588</v>
      </c>
      <c r="H14" s="174" t="s">
        <v>589</v>
      </c>
      <c r="I14" s="174" t="s">
        <v>579</v>
      </c>
      <c r="J14" s="174" t="s">
        <v>589</v>
      </c>
      <c r="K14" s="186"/>
      <c r="L14" s="177" t="s">
        <v>666</v>
      </c>
      <c r="M14" s="177" t="s">
        <v>757</v>
      </c>
      <c r="N14" s="257"/>
      <c r="O14" s="258"/>
      <c r="P14" s="177"/>
      <c r="Q14" s="177"/>
    </row>
    <row r="15" spans="1:17" ht="12.75" customHeight="1">
      <c r="A15" s="253" t="s">
        <v>25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3"/>
      <c r="Q15" s="23"/>
    </row>
    <row r="16" spans="1:17" ht="38.25">
      <c r="A16" s="173">
        <v>1</v>
      </c>
      <c r="B16" s="174" t="s">
        <v>590</v>
      </c>
      <c r="C16" s="174" t="s">
        <v>591</v>
      </c>
      <c r="D16" s="174" t="s">
        <v>592</v>
      </c>
      <c r="E16" s="174" t="s">
        <v>593</v>
      </c>
      <c r="F16" s="174" t="s">
        <v>587</v>
      </c>
      <c r="G16" s="174" t="s">
        <v>594</v>
      </c>
      <c r="H16" s="174" t="s">
        <v>595</v>
      </c>
      <c r="I16" s="174" t="s">
        <v>596</v>
      </c>
      <c r="J16" s="174" t="s">
        <v>597</v>
      </c>
      <c r="K16" s="186"/>
      <c r="L16" s="177" t="s">
        <v>666</v>
      </c>
      <c r="M16" s="177" t="s">
        <v>757</v>
      </c>
      <c r="N16" s="257"/>
      <c r="O16" s="258"/>
      <c r="P16" s="177"/>
      <c r="Q16" s="177"/>
    </row>
    <row r="17" spans="1:17" ht="38.25">
      <c r="A17" s="179">
        <v>2</v>
      </c>
      <c r="B17" s="187" t="s">
        <v>598</v>
      </c>
      <c r="C17" s="187"/>
      <c r="D17" s="179">
        <v>12410</v>
      </c>
      <c r="E17" s="187" t="s">
        <v>599</v>
      </c>
      <c r="F17" s="187" t="s">
        <v>587</v>
      </c>
      <c r="G17" s="187">
        <v>6842</v>
      </c>
      <c r="H17" s="187"/>
      <c r="I17" s="187"/>
      <c r="J17" s="187">
        <v>1993</v>
      </c>
      <c r="K17" s="188"/>
      <c r="L17" s="177" t="s">
        <v>668</v>
      </c>
      <c r="M17" s="177" t="s">
        <v>669</v>
      </c>
      <c r="N17" s="177"/>
      <c r="O17" s="177"/>
      <c r="P17" s="183" t="s">
        <v>600</v>
      </c>
      <c r="Q17" s="184" t="s">
        <v>601</v>
      </c>
    </row>
    <row r="18" spans="1:17" ht="12.75" customHeight="1">
      <c r="A18" s="253" t="s">
        <v>602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  <c r="P18" s="23"/>
      <c r="Q18" s="23"/>
    </row>
    <row r="19" spans="1:17" ht="45">
      <c r="A19" s="173">
        <v>1</v>
      </c>
      <c r="B19" s="173" t="s">
        <v>603</v>
      </c>
      <c r="C19" s="173" t="s">
        <v>604</v>
      </c>
      <c r="D19" s="174" t="s">
        <v>605</v>
      </c>
      <c r="E19" s="174" t="s">
        <v>606</v>
      </c>
      <c r="F19" s="174" t="s">
        <v>587</v>
      </c>
      <c r="G19" s="174" t="s">
        <v>588</v>
      </c>
      <c r="H19" s="174" t="s">
        <v>607</v>
      </c>
      <c r="I19" s="174" t="s">
        <v>579</v>
      </c>
      <c r="J19" s="174" t="s">
        <v>59</v>
      </c>
      <c r="K19" s="186"/>
      <c r="L19" s="177" t="s">
        <v>670</v>
      </c>
      <c r="M19" s="177" t="s">
        <v>671</v>
      </c>
      <c r="N19" s="257"/>
      <c r="O19" s="258"/>
      <c r="P19" s="177"/>
      <c r="Q19" s="177"/>
    </row>
    <row r="20" spans="1:17" ht="12.75" customHeight="1">
      <c r="A20" s="253" t="s">
        <v>28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3"/>
      <c r="Q20" s="23"/>
    </row>
    <row r="21" spans="1:17" ht="38.25">
      <c r="A21" s="173">
        <v>1</v>
      </c>
      <c r="B21" s="174" t="s">
        <v>608</v>
      </c>
      <c r="C21" s="189">
        <v>266</v>
      </c>
      <c r="D21" s="189" t="s">
        <v>609</v>
      </c>
      <c r="E21" s="190" t="s">
        <v>610</v>
      </c>
      <c r="F21" s="174" t="s">
        <v>587</v>
      </c>
      <c r="G21" s="174" t="s">
        <v>577</v>
      </c>
      <c r="H21" s="174">
        <v>2005</v>
      </c>
      <c r="I21" s="174" t="s">
        <v>579</v>
      </c>
      <c r="J21" s="174" t="s">
        <v>611</v>
      </c>
      <c r="K21" s="186"/>
      <c r="L21" s="177" t="s">
        <v>672</v>
      </c>
      <c r="M21" s="177" t="s">
        <v>673</v>
      </c>
      <c r="N21" s="177"/>
      <c r="O21" s="177"/>
      <c r="P21" s="177"/>
      <c r="Q21" s="177"/>
    </row>
    <row r="22" spans="1:17" ht="38.25">
      <c r="A22" s="179">
        <v>2</v>
      </c>
      <c r="B22" s="180" t="s">
        <v>612</v>
      </c>
      <c r="C22" s="180" t="s">
        <v>613</v>
      </c>
      <c r="D22" s="180" t="s">
        <v>614</v>
      </c>
      <c r="E22" s="180" t="s">
        <v>615</v>
      </c>
      <c r="F22" s="180" t="s">
        <v>587</v>
      </c>
      <c r="G22" s="180"/>
      <c r="H22" s="180" t="s">
        <v>616</v>
      </c>
      <c r="I22" s="180" t="s">
        <v>579</v>
      </c>
      <c r="J22" s="180" t="s">
        <v>616</v>
      </c>
      <c r="K22" s="199">
        <v>266000</v>
      </c>
      <c r="L22" s="182" t="s">
        <v>674</v>
      </c>
      <c r="M22" s="182" t="s">
        <v>675</v>
      </c>
      <c r="N22" s="182" t="s">
        <v>674</v>
      </c>
      <c r="O22" s="182" t="s">
        <v>675</v>
      </c>
      <c r="P22" s="182"/>
      <c r="Q22" s="182"/>
    </row>
    <row r="23" spans="1:17" ht="38.25">
      <c r="A23" s="173">
        <v>3</v>
      </c>
      <c r="B23" s="180" t="s">
        <v>617</v>
      </c>
      <c r="C23" s="180" t="s">
        <v>618</v>
      </c>
      <c r="D23" s="180" t="s">
        <v>619</v>
      </c>
      <c r="E23" s="180" t="s">
        <v>620</v>
      </c>
      <c r="F23" s="180" t="s">
        <v>621</v>
      </c>
      <c r="G23" s="180"/>
      <c r="H23" s="180"/>
      <c r="I23" s="180"/>
      <c r="J23" s="180" t="s">
        <v>622</v>
      </c>
      <c r="K23" s="199"/>
      <c r="L23" s="182" t="s">
        <v>676</v>
      </c>
      <c r="M23" s="182" t="s">
        <v>677</v>
      </c>
      <c r="N23" s="182"/>
      <c r="O23" s="182"/>
      <c r="P23" s="182"/>
      <c r="Q23" s="184" t="s">
        <v>601</v>
      </c>
    </row>
    <row r="24" spans="1:15" ht="38.25">
      <c r="A24" s="179">
        <v>4</v>
      </c>
      <c r="B24" s="180" t="s">
        <v>623</v>
      </c>
      <c r="C24" s="180" t="s">
        <v>624</v>
      </c>
      <c r="D24" s="180" t="s">
        <v>625</v>
      </c>
      <c r="E24" s="180" t="s">
        <v>626</v>
      </c>
      <c r="F24" s="180" t="s">
        <v>587</v>
      </c>
      <c r="G24" s="180" t="s">
        <v>627</v>
      </c>
      <c r="H24" s="180" t="s">
        <v>628</v>
      </c>
      <c r="I24" s="180"/>
      <c r="J24" s="180" t="s">
        <v>629</v>
      </c>
      <c r="K24" s="199">
        <v>412000</v>
      </c>
      <c r="L24" s="182" t="s">
        <v>678</v>
      </c>
      <c r="M24" s="182" t="s">
        <v>679</v>
      </c>
      <c r="N24" s="182" t="s">
        <v>678</v>
      </c>
      <c r="O24" s="182" t="s">
        <v>679</v>
      </c>
    </row>
    <row r="25" spans="1:17" s="166" customFormat="1" ht="12.75" customHeight="1">
      <c r="A25" s="253" t="s">
        <v>630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5"/>
      <c r="P25" s="23"/>
      <c r="Q25" s="23"/>
    </row>
    <row r="26" spans="1:17" s="178" customFormat="1" ht="39" customHeight="1">
      <c r="A26" s="173">
        <v>1</v>
      </c>
      <c r="B26" s="173" t="s">
        <v>631</v>
      </c>
      <c r="C26" s="173" t="s">
        <v>632</v>
      </c>
      <c r="D26" s="173" t="s">
        <v>633</v>
      </c>
      <c r="E26" s="173" t="s">
        <v>634</v>
      </c>
      <c r="F26" s="173" t="s">
        <v>569</v>
      </c>
      <c r="G26" s="174" t="s">
        <v>635</v>
      </c>
      <c r="H26" s="173" t="s">
        <v>636</v>
      </c>
      <c r="I26" s="174" t="s">
        <v>637</v>
      </c>
      <c r="J26" s="174" t="s">
        <v>622</v>
      </c>
      <c r="K26" s="175">
        <v>2400</v>
      </c>
      <c r="L26" s="176" t="s">
        <v>680</v>
      </c>
      <c r="M26" s="176" t="s">
        <v>681</v>
      </c>
      <c r="N26" s="176" t="s">
        <v>680</v>
      </c>
      <c r="O26" s="176" t="s">
        <v>681</v>
      </c>
      <c r="P26" s="177"/>
      <c r="Q26" s="177"/>
    </row>
    <row r="27" spans="1:17" s="178" customFormat="1" ht="46.5" customHeight="1">
      <c r="A27" s="173">
        <v>2</v>
      </c>
      <c r="B27" s="179" t="s">
        <v>638</v>
      </c>
      <c r="C27" s="179">
        <v>266</v>
      </c>
      <c r="D27" s="179">
        <v>7420145</v>
      </c>
      <c r="E27" s="179" t="s">
        <v>639</v>
      </c>
      <c r="F27" s="179" t="s">
        <v>587</v>
      </c>
      <c r="G27" s="180" t="s">
        <v>577</v>
      </c>
      <c r="H27" s="179" t="s">
        <v>640</v>
      </c>
      <c r="I27" s="180" t="s">
        <v>579</v>
      </c>
      <c r="J27" s="180" t="s">
        <v>641</v>
      </c>
      <c r="K27" s="191"/>
      <c r="L27" s="177" t="s">
        <v>666</v>
      </c>
      <c r="M27" s="177" t="s">
        <v>667</v>
      </c>
      <c r="N27" s="177"/>
      <c r="O27" s="177"/>
      <c r="P27" s="192"/>
      <c r="Q27" s="192"/>
    </row>
    <row r="28" spans="1:17" s="178" customFormat="1" ht="39" customHeight="1">
      <c r="A28" s="173">
        <v>3</v>
      </c>
      <c r="B28" s="179" t="s">
        <v>642</v>
      </c>
      <c r="C28" s="179" t="s">
        <v>643</v>
      </c>
      <c r="D28" s="179" t="s">
        <v>644</v>
      </c>
      <c r="E28" s="179" t="s">
        <v>645</v>
      </c>
      <c r="F28" s="179" t="s">
        <v>569</v>
      </c>
      <c r="G28" s="180" t="s">
        <v>570</v>
      </c>
      <c r="H28" s="179" t="s">
        <v>646</v>
      </c>
      <c r="I28" s="180" t="s">
        <v>637</v>
      </c>
      <c r="J28" s="180" t="s">
        <v>647</v>
      </c>
      <c r="K28" s="191"/>
      <c r="L28" s="177" t="s">
        <v>666</v>
      </c>
      <c r="M28" s="177" t="s">
        <v>757</v>
      </c>
      <c r="N28" s="177"/>
      <c r="O28" s="177"/>
      <c r="P28" s="192"/>
      <c r="Q28" s="192"/>
    </row>
    <row r="29" spans="1:17" s="178" customFormat="1" ht="39" customHeight="1">
      <c r="A29" s="173">
        <v>4</v>
      </c>
      <c r="B29" s="179" t="s">
        <v>648</v>
      </c>
      <c r="C29" s="179" t="s">
        <v>649</v>
      </c>
      <c r="D29" s="179" t="s">
        <v>650</v>
      </c>
      <c r="E29" s="179" t="s">
        <v>651</v>
      </c>
      <c r="F29" s="179" t="s">
        <v>569</v>
      </c>
      <c r="G29" s="180" t="s">
        <v>652</v>
      </c>
      <c r="H29" s="179" t="s">
        <v>653</v>
      </c>
      <c r="I29" s="180" t="s">
        <v>637</v>
      </c>
      <c r="J29" s="180" t="s">
        <v>560</v>
      </c>
      <c r="K29" s="191"/>
      <c r="L29" s="177" t="s">
        <v>666</v>
      </c>
      <c r="M29" s="177" t="s">
        <v>757</v>
      </c>
      <c r="N29" s="177"/>
      <c r="O29" s="177"/>
      <c r="P29" s="192"/>
      <c r="Q29" s="192"/>
    </row>
    <row r="31" ht="12.75">
      <c r="K31" s="196"/>
    </row>
    <row r="84" ht="12.75" customHeight="1"/>
  </sheetData>
  <sheetProtection/>
  <mergeCells count="26">
    <mergeCell ref="A18:O18"/>
    <mergeCell ref="N19:O19"/>
    <mergeCell ref="A20:O20"/>
    <mergeCell ref="A25:O25"/>
    <mergeCell ref="N14:O14"/>
    <mergeCell ref="I4:I6"/>
    <mergeCell ref="J4:J6"/>
    <mergeCell ref="K4:K6"/>
    <mergeCell ref="A15:O15"/>
    <mergeCell ref="N16:O16"/>
    <mergeCell ref="P4:P5"/>
    <mergeCell ref="Q4:Q5"/>
    <mergeCell ref="A7:O7"/>
    <mergeCell ref="A11:O11"/>
    <mergeCell ref="A13:O13"/>
    <mergeCell ref="H4:H6"/>
    <mergeCell ref="L4:M5"/>
    <mergeCell ref="N4:O5"/>
    <mergeCell ref="A3:O3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2" width="5.00390625" style="200" customWidth="1"/>
    <col min="3" max="3" width="19.140625" style="200" customWidth="1"/>
    <col min="4" max="6" width="17.28125" style="200" customWidth="1"/>
    <col min="7" max="7" width="19.140625" style="200" customWidth="1"/>
    <col min="8" max="8" width="39.140625" style="200" customWidth="1"/>
    <col min="9" max="9" width="14.00390625" style="200" customWidth="1"/>
    <col min="10" max="10" width="14.00390625" style="206" customWidth="1"/>
    <col min="11" max="16384" width="9.140625" style="200" customWidth="1"/>
  </cols>
  <sheetData>
    <row r="1" spans="9:10" ht="12.75" customHeight="1">
      <c r="I1" s="260" t="s">
        <v>755</v>
      </c>
      <c r="J1" s="260"/>
    </row>
    <row r="2" ht="25.5" customHeight="1">
      <c r="C2" s="200" t="s">
        <v>758</v>
      </c>
    </row>
    <row r="3" spans="2:10" ht="25.5" customHeight="1">
      <c r="B3" s="201" t="s">
        <v>687</v>
      </c>
      <c r="C3" s="202" t="s">
        <v>688</v>
      </c>
      <c r="D3" s="202" t="s">
        <v>689</v>
      </c>
      <c r="E3" s="202" t="s">
        <v>690</v>
      </c>
      <c r="F3" s="202" t="s">
        <v>691</v>
      </c>
      <c r="G3" s="202" t="s">
        <v>692</v>
      </c>
      <c r="H3" s="202" t="s">
        <v>693</v>
      </c>
      <c r="I3" s="202" t="s">
        <v>694</v>
      </c>
      <c r="J3" s="203" t="s">
        <v>695</v>
      </c>
    </row>
    <row r="4" spans="2:10" ht="25.5" customHeight="1">
      <c r="B4" s="204">
        <v>1</v>
      </c>
      <c r="C4" s="204" t="s">
        <v>696</v>
      </c>
      <c r="D4" s="204" t="s">
        <v>697</v>
      </c>
      <c r="E4" s="204" t="s">
        <v>697</v>
      </c>
      <c r="F4" s="204" t="s">
        <v>698</v>
      </c>
      <c r="G4" s="204" t="s">
        <v>700</v>
      </c>
      <c r="H4" s="204" t="s">
        <v>701</v>
      </c>
      <c r="I4" s="204" t="s">
        <v>702</v>
      </c>
      <c r="J4" s="205">
        <v>200</v>
      </c>
    </row>
    <row r="5" spans="2:10" ht="25.5" customHeight="1">
      <c r="B5" s="204">
        <v>2</v>
      </c>
      <c r="C5" s="204" t="s">
        <v>696</v>
      </c>
      <c r="D5" s="204" t="s">
        <v>697</v>
      </c>
      <c r="E5" s="204" t="s">
        <v>697</v>
      </c>
      <c r="F5" s="204" t="s">
        <v>698</v>
      </c>
      <c r="G5" s="204" t="s">
        <v>700</v>
      </c>
      <c r="H5" s="204" t="s">
        <v>703</v>
      </c>
      <c r="I5" s="204" t="s">
        <v>704</v>
      </c>
      <c r="J5" s="205">
        <v>200</v>
      </c>
    </row>
    <row r="6" spans="9:10" ht="25.5" customHeight="1">
      <c r="I6" s="202" t="s">
        <v>699</v>
      </c>
      <c r="J6" s="207">
        <f>SUM(J4:J5)</f>
        <v>400</v>
      </c>
    </row>
    <row r="7" ht="25.5" customHeight="1">
      <c r="C7" s="200">
        <v>2017</v>
      </c>
    </row>
    <row r="8" spans="2:10" ht="25.5" customHeight="1">
      <c r="B8" s="208" t="s">
        <v>687</v>
      </c>
      <c r="C8" s="209" t="s">
        <v>688</v>
      </c>
      <c r="D8" s="209" t="s">
        <v>689</v>
      </c>
      <c r="E8" s="209" t="s">
        <v>690</v>
      </c>
      <c r="F8" s="209" t="s">
        <v>691</v>
      </c>
      <c r="G8" s="209" t="s">
        <v>692</v>
      </c>
      <c r="H8" s="209" t="s">
        <v>693</v>
      </c>
      <c r="I8" s="209" t="s">
        <v>694</v>
      </c>
      <c r="J8" s="210" t="s">
        <v>695</v>
      </c>
    </row>
    <row r="9" spans="2:10" ht="25.5" customHeight="1">
      <c r="B9" s="204">
        <v>1</v>
      </c>
      <c r="C9" s="204" t="s">
        <v>696</v>
      </c>
      <c r="D9" s="204" t="s">
        <v>697</v>
      </c>
      <c r="E9" s="204" t="s">
        <v>697</v>
      </c>
      <c r="F9" s="204" t="s">
        <v>698</v>
      </c>
      <c r="G9" s="204" t="s">
        <v>700</v>
      </c>
      <c r="H9" s="204" t="s">
        <v>705</v>
      </c>
      <c r="I9" s="204" t="s">
        <v>706</v>
      </c>
      <c r="J9" s="205">
        <v>8602.6</v>
      </c>
    </row>
    <row r="10" spans="2:10" ht="25.5" customHeight="1">
      <c r="B10" s="204">
        <v>2</v>
      </c>
      <c r="C10" s="204" t="s">
        <v>696</v>
      </c>
      <c r="D10" s="204" t="s">
        <v>697</v>
      </c>
      <c r="E10" s="204" t="s">
        <v>697</v>
      </c>
      <c r="F10" s="204" t="s">
        <v>698</v>
      </c>
      <c r="G10" s="204" t="s">
        <v>707</v>
      </c>
      <c r="H10" s="204" t="s">
        <v>708</v>
      </c>
      <c r="I10" s="204" t="s">
        <v>709</v>
      </c>
      <c r="J10" s="205">
        <v>401.3</v>
      </c>
    </row>
    <row r="11" spans="2:10" ht="25.5" customHeight="1">
      <c r="B11" s="204">
        <v>3</v>
      </c>
      <c r="C11" s="204" t="s">
        <v>696</v>
      </c>
      <c r="D11" s="204" t="s">
        <v>697</v>
      </c>
      <c r="E11" s="204" t="s">
        <v>697</v>
      </c>
      <c r="F11" s="204" t="s">
        <v>698</v>
      </c>
      <c r="G11" s="204" t="s">
        <v>707</v>
      </c>
      <c r="H11" s="204" t="s">
        <v>708</v>
      </c>
      <c r="I11" s="204" t="s">
        <v>710</v>
      </c>
      <c r="J11" s="205">
        <v>579.65</v>
      </c>
    </row>
    <row r="12" spans="2:10" ht="25.5" customHeight="1">
      <c r="B12" s="204">
        <v>4</v>
      </c>
      <c r="C12" s="204" t="s">
        <v>696</v>
      </c>
      <c r="D12" s="204" t="s">
        <v>711</v>
      </c>
      <c r="E12" s="204" t="s">
        <v>711</v>
      </c>
      <c r="F12" s="204" t="s">
        <v>698</v>
      </c>
      <c r="G12" s="204" t="s">
        <v>700</v>
      </c>
      <c r="H12" s="204" t="s">
        <v>712</v>
      </c>
      <c r="I12" s="204" t="s">
        <v>713</v>
      </c>
      <c r="J12" s="205">
        <v>715</v>
      </c>
    </row>
    <row r="13" spans="2:10" ht="25.5" customHeight="1">
      <c r="B13" s="204">
        <v>5</v>
      </c>
      <c r="C13" s="204" t="s">
        <v>696</v>
      </c>
      <c r="D13" s="204" t="s">
        <v>714</v>
      </c>
      <c r="E13" s="204" t="s">
        <v>715</v>
      </c>
      <c r="F13" s="204" t="s">
        <v>698</v>
      </c>
      <c r="G13" s="204" t="s">
        <v>716</v>
      </c>
      <c r="H13" s="204" t="s">
        <v>717</v>
      </c>
      <c r="I13" s="204" t="s">
        <v>718</v>
      </c>
      <c r="J13" s="205">
        <v>800</v>
      </c>
    </row>
    <row r="14" spans="2:10" ht="25.5" customHeight="1">
      <c r="B14" s="204">
        <v>6</v>
      </c>
      <c r="C14" s="204" t="s">
        <v>696</v>
      </c>
      <c r="D14" s="204" t="s">
        <v>719</v>
      </c>
      <c r="E14" s="204" t="s">
        <v>719</v>
      </c>
      <c r="F14" s="204" t="s">
        <v>698</v>
      </c>
      <c r="G14" s="204" t="s">
        <v>700</v>
      </c>
      <c r="H14" s="204" t="s">
        <v>712</v>
      </c>
      <c r="I14" s="204" t="s">
        <v>720</v>
      </c>
      <c r="J14" s="205">
        <v>1270.71</v>
      </c>
    </row>
    <row r="15" spans="2:10" ht="25.5" customHeight="1">
      <c r="B15" s="204">
        <v>7</v>
      </c>
      <c r="C15" s="204" t="s">
        <v>696</v>
      </c>
      <c r="D15" s="204" t="s">
        <v>697</v>
      </c>
      <c r="E15" s="204" t="s">
        <v>697</v>
      </c>
      <c r="F15" s="204" t="s">
        <v>698</v>
      </c>
      <c r="G15" s="204" t="s">
        <v>700</v>
      </c>
      <c r="H15" s="204" t="s">
        <v>721</v>
      </c>
      <c r="I15" s="204" t="s">
        <v>722</v>
      </c>
      <c r="J15" s="205">
        <v>1237.37</v>
      </c>
    </row>
    <row r="16" spans="2:10" ht="25.5" customHeight="1">
      <c r="B16" s="204">
        <v>8</v>
      </c>
      <c r="C16" s="204" t="s">
        <v>696</v>
      </c>
      <c r="D16" s="204" t="s">
        <v>723</v>
      </c>
      <c r="E16" s="204" t="s">
        <v>724</v>
      </c>
      <c r="F16" s="204" t="s">
        <v>725</v>
      </c>
      <c r="G16" s="204" t="s">
        <v>726</v>
      </c>
      <c r="H16" s="204" t="s">
        <v>756</v>
      </c>
      <c r="I16" s="204" t="s">
        <v>727</v>
      </c>
      <c r="J16" s="205">
        <v>764.66</v>
      </c>
    </row>
    <row r="17" spans="2:10" ht="25.5" customHeight="1">
      <c r="B17" s="204">
        <v>9</v>
      </c>
      <c r="C17" s="204" t="s">
        <v>696</v>
      </c>
      <c r="D17" s="204" t="s">
        <v>728</v>
      </c>
      <c r="E17" s="204" t="s">
        <v>728</v>
      </c>
      <c r="F17" s="204" t="s">
        <v>698</v>
      </c>
      <c r="G17" s="204" t="s">
        <v>729</v>
      </c>
      <c r="H17" s="204" t="s">
        <v>730</v>
      </c>
      <c r="I17" s="204" t="s">
        <v>731</v>
      </c>
      <c r="J17" s="205">
        <v>1114.21</v>
      </c>
    </row>
    <row r="18" spans="2:10" ht="25.5" customHeight="1">
      <c r="B18" s="204">
        <v>10</v>
      </c>
      <c r="C18" s="204" t="s">
        <v>696</v>
      </c>
      <c r="D18" s="204" t="s">
        <v>732</v>
      </c>
      <c r="E18" s="204" t="s">
        <v>732</v>
      </c>
      <c r="F18" s="204" t="s">
        <v>698</v>
      </c>
      <c r="G18" s="204" t="s">
        <v>700</v>
      </c>
      <c r="H18" s="204" t="s">
        <v>712</v>
      </c>
      <c r="I18" s="204" t="s">
        <v>733</v>
      </c>
      <c r="J18" s="205">
        <v>3440.41</v>
      </c>
    </row>
    <row r="19" spans="2:10" ht="25.5" customHeight="1">
      <c r="B19" s="204">
        <v>12</v>
      </c>
      <c r="C19" s="204" t="s">
        <v>696</v>
      </c>
      <c r="D19" s="204" t="s">
        <v>734</v>
      </c>
      <c r="E19" s="204" t="s">
        <v>734</v>
      </c>
      <c r="F19" s="204" t="s">
        <v>698</v>
      </c>
      <c r="G19" s="204" t="s">
        <v>735</v>
      </c>
      <c r="H19" s="204" t="s">
        <v>736</v>
      </c>
      <c r="I19" s="204" t="s">
        <v>737</v>
      </c>
      <c r="J19" s="205">
        <v>1230</v>
      </c>
    </row>
    <row r="20" spans="2:10" ht="25.5" customHeight="1">
      <c r="B20" s="204">
        <v>13</v>
      </c>
      <c r="C20" s="204" t="s">
        <v>696</v>
      </c>
      <c r="D20" s="204" t="s">
        <v>738</v>
      </c>
      <c r="E20" s="204" t="s">
        <v>738</v>
      </c>
      <c r="F20" s="204" t="s">
        <v>698</v>
      </c>
      <c r="G20" s="204" t="s">
        <v>700</v>
      </c>
      <c r="H20" s="204" t="s">
        <v>712</v>
      </c>
      <c r="I20" s="204" t="s">
        <v>739</v>
      </c>
      <c r="J20" s="205">
        <v>1943</v>
      </c>
    </row>
    <row r="21" spans="2:10" ht="25.5" customHeight="1">
      <c r="B21" s="204">
        <v>14</v>
      </c>
      <c r="C21" s="204" t="s">
        <v>696</v>
      </c>
      <c r="D21" s="204" t="s">
        <v>697</v>
      </c>
      <c r="E21" s="204" t="s">
        <v>697</v>
      </c>
      <c r="F21" s="204" t="s">
        <v>698</v>
      </c>
      <c r="G21" s="204" t="s">
        <v>700</v>
      </c>
      <c r="H21" s="204" t="s">
        <v>740</v>
      </c>
      <c r="I21" s="204" t="s">
        <v>741</v>
      </c>
      <c r="J21" s="205">
        <v>3866.22</v>
      </c>
    </row>
    <row r="22" spans="2:10" ht="25.5" customHeight="1">
      <c r="B22" s="204">
        <v>15</v>
      </c>
      <c r="C22" s="204" t="s">
        <v>696</v>
      </c>
      <c r="D22" s="204" t="s">
        <v>742</v>
      </c>
      <c r="E22" s="204" t="s">
        <v>742</v>
      </c>
      <c r="F22" s="204" t="s">
        <v>743</v>
      </c>
      <c r="G22" s="204" t="s">
        <v>729</v>
      </c>
      <c r="H22" s="204" t="s">
        <v>744</v>
      </c>
      <c r="I22" s="204" t="s">
        <v>745</v>
      </c>
      <c r="J22" s="205">
        <v>1905.19</v>
      </c>
    </row>
    <row r="23" spans="3:10" ht="25.5" customHeight="1">
      <c r="C23" s="211"/>
      <c r="D23" s="211"/>
      <c r="E23" s="211"/>
      <c r="F23" s="211"/>
      <c r="G23" s="211"/>
      <c r="H23" s="211"/>
      <c r="I23" s="202" t="s">
        <v>699</v>
      </c>
      <c r="J23" s="203">
        <f>SUM(J9:J22)</f>
        <v>27870.319999999996</v>
      </c>
    </row>
    <row r="24" ht="25.5" customHeight="1">
      <c r="C24" s="200">
        <v>2018</v>
      </c>
    </row>
    <row r="25" spans="2:10" ht="25.5" customHeight="1">
      <c r="B25" s="208" t="s">
        <v>687</v>
      </c>
      <c r="C25" s="209" t="s">
        <v>688</v>
      </c>
      <c r="D25" s="209" t="s">
        <v>689</v>
      </c>
      <c r="E25" s="209" t="s">
        <v>690</v>
      </c>
      <c r="F25" s="209" t="s">
        <v>691</v>
      </c>
      <c r="G25" s="209" t="s">
        <v>692</v>
      </c>
      <c r="H25" s="209" t="s">
        <v>693</v>
      </c>
      <c r="I25" s="209" t="s">
        <v>694</v>
      </c>
      <c r="J25" s="210" t="s">
        <v>695</v>
      </c>
    </row>
    <row r="26" spans="2:10" ht="25.5" customHeight="1">
      <c r="B26" s="204">
        <v>1</v>
      </c>
      <c r="C26" s="204" t="s">
        <v>696</v>
      </c>
      <c r="D26" s="204" t="s">
        <v>746</v>
      </c>
      <c r="E26" s="204" t="s">
        <v>747</v>
      </c>
      <c r="F26" s="204" t="s">
        <v>698</v>
      </c>
      <c r="G26" s="204" t="s">
        <v>748</v>
      </c>
      <c r="H26" s="204" t="s">
        <v>749</v>
      </c>
      <c r="I26" s="204" t="s">
        <v>750</v>
      </c>
      <c r="J26" s="205">
        <v>1232.77</v>
      </c>
    </row>
    <row r="27" spans="2:10" ht="25.5" customHeight="1">
      <c r="B27" s="204">
        <v>2</v>
      </c>
      <c r="C27" s="204" t="s">
        <v>696</v>
      </c>
      <c r="D27" s="204" t="s">
        <v>697</v>
      </c>
      <c r="E27" s="204" t="s">
        <v>697</v>
      </c>
      <c r="F27" s="204" t="s">
        <v>698</v>
      </c>
      <c r="G27" s="204" t="s">
        <v>700</v>
      </c>
      <c r="H27" s="204" t="s">
        <v>751</v>
      </c>
      <c r="I27" s="204" t="s">
        <v>752</v>
      </c>
      <c r="J27" s="205">
        <v>4146.33</v>
      </c>
    </row>
    <row r="28" spans="2:10" ht="25.5" customHeight="1">
      <c r="B28" s="204">
        <v>3</v>
      </c>
      <c r="C28" s="204" t="s">
        <v>696</v>
      </c>
      <c r="D28" s="204" t="s">
        <v>697</v>
      </c>
      <c r="E28" s="204" t="s">
        <v>697</v>
      </c>
      <c r="F28" s="204" t="s">
        <v>698</v>
      </c>
      <c r="G28" s="204" t="s">
        <v>700</v>
      </c>
      <c r="H28" s="204" t="s">
        <v>753</v>
      </c>
      <c r="I28" s="204" t="s">
        <v>754</v>
      </c>
      <c r="J28" s="205">
        <v>1782.11</v>
      </c>
    </row>
    <row r="29" spans="9:10" ht="25.5" customHeight="1">
      <c r="I29" s="202" t="s">
        <v>699</v>
      </c>
      <c r="J29" s="203">
        <f>SUM(J26:J28)</f>
        <v>7161.21</v>
      </c>
    </row>
  </sheetData>
  <sheetProtection/>
  <mergeCells count="1">
    <mergeCell ref="I1:J1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</cp:lastModifiedBy>
  <cp:lastPrinted>2018-08-14T09:34:21Z</cp:lastPrinted>
  <dcterms:created xsi:type="dcterms:W3CDTF">2003-03-13T10:23:20Z</dcterms:created>
  <dcterms:modified xsi:type="dcterms:W3CDTF">2018-08-16T07:51:34Z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