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36" windowWidth="11355" windowHeight="6255" tabRatio="700" activeTab="0"/>
  </bookViews>
  <sheets>
    <sheet name="budynki" sheetId="1" r:id="rId1"/>
    <sheet name="elektronika" sheetId="2" r:id="rId2"/>
    <sheet name="auta" sheetId="3" r:id="rId3"/>
    <sheet name="szkodowość" sheetId="4" r:id="rId4"/>
    <sheet name="śr tr, urządz i wyp." sheetId="5" r:id="rId5"/>
    <sheet name="Arkusz1" sheetId="6" state="hidden" r:id="rId6"/>
  </sheets>
  <definedNames>
    <definedName name="_xlnm.Print_Area" localSheetId="2">'auta'!$A$1:$S$105</definedName>
    <definedName name="_xlnm.Print_Area" localSheetId="0">'budynki'!$A$2:$H$122</definedName>
    <definedName name="_xlnm.Print_Area" localSheetId="1">'elektronika'!$A$1:$D$447</definedName>
    <definedName name="_xlnm.Print_Area" localSheetId="4">'śr tr, urządz i wyp.'!$A$1:$D$35</definedName>
  </definedNames>
  <calcPr fullCalcOnLoad="1"/>
</workbook>
</file>

<file path=xl/sharedStrings.xml><?xml version="1.0" encoding="utf-8"?>
<sst xmlns="http://schemas.openxmlformats.org/spreadsheetml/2006/main" count="1159" uniqueCount="773">
  <si>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</si>
  <si>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</si>
  <si>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</si>
  <si>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</si>
  <si>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</si>
  <si>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</si>
  <si>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</si>
  <si>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</si>
  <si>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</si>
  <si>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</si>
  <si>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</si>
  <si>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</si>
  <si>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</si>
  <si>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</si>
  <si>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</si>
  <si>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</si>
  <si>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</si>
  <si>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</si>
  <si>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</si>
  <si>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</si>
  <si>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</si>
  <si>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</si>
  <si>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</si>
  <si>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</si>
  <si>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</si>
  <si>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</si>
  <si>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</si>
  <si>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</si>
  <si>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4.</t>
  </si>
  <si>
    <t xml:space="preserve">Okres ubezpieczenia OC i NW </t>
  </si>
  <si>
    <t xml:space="preserve">Okres ubezpieczenia AC i KR </t>
  </si>
  <si>
    <t>Przebieg</t>
  </si>
  <si>
    <t>6.</t>
  </si>
  <si>
    <t>8.</t>
  </si>
  <si>
    <t>Wykaz sprzętu elektronicznego przenośnego</t>
  </si>
  <si>
    <t>ZABEZPIECZENIA</t>
  </si>
  <si>
    <t>wyposażenie dodatkowe, ponadstandardowe, w-ść</t>
  </si>
  <si>
    <t>Data ważności badań techniczn.</t>
  </si>
  <si>
    <t>DATA I REJESTRACJI</t>
  </si>
  <si>
    <t>wartość odtworzeniowa</t>
  </si>
  <si>
    <t>Wykaz oprogramowania</t>
  </si>
  <si>
    <t>powierzchnia użytkowa budynku</t>
  </si>
  <si>
    <t>specjalny</t>
  </si>
  <si>
    <t>osobowy</t>
  </si>
  <si>
    <t>2.</t>
  </si>
  <si>
    <t>JELCZ</t>
  </si>
  <si>
    <t>3.</t>
  </si>
  <si>
    <t>Urząd Gminy</t>
  </si>
  <si>
    <t>Budynek Urzędu Gminy</t>
  </si>
  <si>
    <t>1976</t>
  </si>
  <si>
    <t>2008</t>
  </si>
  <si>
    <t>Szalet</t>
  </si>
  <si>
    <t>Budynek Ośrodka Zdrowia</t>
  </si>
  <si>
    <t>1989</t>
  </si>
  <si>
    <t>Budynek Zespołu Szkół</t>
  </si>
  <si>
    <t>1995</t>
  </si>
  <si>
    <t>1983</t>
  </si>
  <si>
    <t>1978</t>
  </si>
  <si>
    <t xml:space="preserve">Liczba pracowników: </t>
  </si>
  <si>
    <t>urządz.alarm., dozór - agencji ochrony, gaśnica, kraty</t>
  </si>
  <si>
    <t>agnecja ochrony, hydrant, urządzenia alrmowe, kraty w oknach, dozór - agencji ochrony</t>
  </si>
  <si>
    <t>hydrant</t>
  </si>
  <si>
    <t>gaśnica, urządzenia alarmowe, hydrant</t>
  </si>
  <si>
    <t>gaśnica</t>
  </si>
  <si>
    <t>1. Urząd Gminy</t>
  </si>
  <si>
    <t>zestaw komputerowy UGK28</t>
  </si>
  <si>
    <t>zestaw komputerowy UGK30</t>
  </si>
  <si>
    <t>zestaw komputerowy UGK31</t>
  </si>
  <si>
    <t>zestaw komputerowy UGK32</t>
  </si>
  <si>
    <t>zestaw komputerowy UGK33</t>
  </si>
  <si>
    <t>zestaw komputerowy UGK34</t>
  </si>
  <si>
    <t>zestaw komputerowy UGK36</t>
  </si>
  <si>
    <t>MERCEDES</t>
  </si>
  <si>
    <t>VITO 111CD</t>
  </si>
  <si>
    <t>WDB63960313240937</t>
  </si>
  <si>
    <t>WWY 02870</t>
  </si>
  <si>
    <t>ciężarowo-osobowy</t>
  </si>
  <si>
    <t>2148</t>
  </si>
  <si>
    <t>16.01.2007</t>
  </si>
  <si>
    <t>850</t>
  </si>
  <si>
    <t>2007</t>
  </si>
  <si>
    <t>FORD</t>
  </si>
  <si>
    <t>Mondeo Gold X</t>
  </si>
  <si>
    <t>WF0EXXGBBE8T23878</t>
  </si>
  <si>
    <t>WWY 13630</t>
  </si>
  <si>
    <t>1596</t>
  </si>
  <si>
    <t xml:space="preserve">1. Urząd Gminy </t>
  </si>
  <si>
    <t>OSP Sieczychy</t>
  </si>
  <si>
    <t>Budynek remizy - Sieczychy</t>
  </si>
  <si>
    <t>ŻUK</t>
  </si>
  <si>
    <t>RS Lublin Żuk A15</t>
  </si>
  <si>
    <t>326301</t>
  </si>
  <si>
    <t>21612495</t>
  </si>
  <si>
    <t>OKG 4165</t>
  </si>
  <si>
    <t>Specjalny</t>
  </si>
  <si>
    <t>2120</t>
  </si>
  <si>
    <t>19.03.1980</t>
  </si>
  <si>
    <t>17.04.2009</t>
  </si>
  <si>
    <t>1980</t>
  </si>
  <si>
    <t>26928</t>
  </si>
  <si>
    <t>OSP Blochy</t>
  </si>
  <si>
    <t>Budynek remizy - Blochy</t>
  </si>
  <si>
    <t xml:space="preserve">1978 </t>
  </si>
  <si>
    <t>3. OSP Blochy</t>
  </si>
  <si>
    <t>OSP Jaszczułty</t>
  </si>
  <si>
    <t>Budynek remizy - Jaszczułty</t>
  </si>
  <si>
    <t>4. OSP Jaszczułty</t>
  </si>
  <si>
    <t>008GMB 2,5/8</t>
  </si>
  <si>
    <t>10128</t>
  </si>
  <si>
    <t>28766</t>
  </si>
  <si>
    <t>6830</t>
  </si>
  <si>
    <t>1986</t>
  </si>
  <si>
    <t>6</t>
  </si>
  <si>
    <t>32942</t>
  </si>
  <si>
    <t>5.</t>
  </si>
  <si>
    <t>OSP Prabuty</t>
  </si>
  <si>
    <t>Budynek remizy - Prabuty</t>
  </si>
  <si>
    <t>1982</t>
  </si>
  <si>
    <t>5. OSP Prabuty</t>
  </si>
  <si>
    <t>FSC - STARACHOWICE P244L-00</t>
  </si>
  <si>
    <t>244L-00</t>
  </si>
  <si>
    <t>00704</t>
  </si>
  <si>
    <t>05578</t>
  </si>
  <si>
    <t>WWY S621</t>
  </si>
  <si>
    <t>15.09.1976</t>
  </si>
  <si>
    <t>29.12.2008</t>
  </si>
  <si>
    <t>19048</t>
  </si>
  <si>
    <t>OSP Długosiodło</t>
  </si>
  <si>
    <t>Budynek remizy - Długosiodło</t>
  </si>
  <si>
    <t>STAR</t>
  </si>
  <si>
    <t>WWY 8E63</t>
  </si>
  <si>
    <t>13.03.2009</t>
  </si>
  <si>
    <t>16036</t>
  </si>
  <si>
    <t>MERCEDES ATEGO</t>
  </si>
  <si>
    <t>1326 AF</t>
  </si>
  <si>
    <t>WWY 13128</t>
  </si>
  <si>
    <t>grudzień 2009</t>
  </si>
  <si>
    <t>710</t>
  </si>
  <si>
    <t>WDB9763641L358250</t>
  </si>
  <si>
    <t>3312673</t>
  </si>
  <si>
    <t>rzeczywista</t>
  </si>
  <si>
    <t>7.</t>
  </si>
  <si>
    <t>Przedszkole Samorządowe</t>
  </si>
  <si>
    <t>ul. Kościuszki 3, 07-210 Długosiodło</t>
  </si>
  <si>
    <t>Publiczna Szkoła Podstawowa w Długosiodle</t>
  </si>
  <si>
    <t>Budynek szkolny</t>
  </si>
  <si>
    <t>8. Publiczna Szkoła Podstawowa w Długosiodle</t>
  </si>
  <si>
    <t>zestaw komputerowy</t>
  </si>
  <si>
    <t>drukarka</t>
  </si>
  <si>
    <t>serwer</t>
  </si>
  <si>
    <t>komputer przenośny</t>
  </si>
  <si>
    <t>aparat cyfrowy</t>
  </si>
  <si>
    <t>kamera Samsung</t>
  </si>
  <si>
    <t>9.</t>
  </si>
  <si>
    <t>Zespół Szkół w Starym Bosewie</t>
  </si>
  <si>
    <t>9. Zespół Szkół w Starym Bosewie</t>
  </si>
  <si>
    <t>10.</t>
  </si>
  <si>
    <t>Publiczna Szkoła Podstawowa w Sieczychach</t>
  </si>
  <si>
    <t>Liczba pracowników: 10</t>
  </si>
  <si>
    <t>Sieczychy</t>
  </si>
  <si>
    <t>10. Publiczna Szkoła Podstawowa w Sieczychach</t>
  </si>
  <si>
    <t>Komputer srewer Actina</t>
  </si>
  <si>
    <t>Monitor LCD ASUS VW 193 D-8</t>
  </si>
  <si>
    <t>Komputer Acina Sierra 00193300</t>
  </si>
  <si>
    <t>Monitor LCD Asus VW 193 D-B</t>
  </si>
  <si>
    <t>Komputer Acina Sierra 00194576</t>
  </si>
  <si>
    <t>Komputer Acina Sierra 00193286</t>
  </si>
  <si>
    <t>Komputer Acina Sierra 00195199</t>
  </si>
  <si>
    <t>Komputer Acina Sierra 00195159</t>
  </si>
  <si>
    <t>Komputer Acina Sierra 00194716</t>
  </si>
  <si>
    <t>Komputer Acina Sierra 00195817</t>
  </si>
  <si>
    <t>Komputer Acina Sierra 00195623</t>
  </si>
  <si>
    <t>Komputer Acina Sierra 00195753</t>
  </si>
  <si>
    <t>Komputer z nagrywarką DVD Acina Sierra 00206789</t>
  </si>
  <si>
    <t>Skaner A4 HP Company</t>
  </si>
  <si>
    <t>Sieciowa drukarka laserowa HP</t>
  </si>
  <si>
    <t>Komputer przenośny Dell INC</t>
  </si>
  <si>
    <t>Wideoprojektor</t>
  </si>
  <si>
    <t>Aparat cyfrowy Canon</t>
  </si>
  <si>
    <t>11.</t>
  </si>
  <si>
    <t>Publiczna Szkoła Podstawowa w Dalekiem</t>
  </si>
  <si>
    <t>szkoła z salą gimnastyczną</t>
  </si>
  <si>
    <t>1962 i 2001</t>
  </si>
  <si>
    <t>2 ga,snice, alarm, kraty w Sali komputerowej i gabinecie dyrektora</t>
  </si>
  <si>
    <t>Dalekie 69A</t>
  </si>
  <si>
    <t>11. Publiczna Szkoła Podstawowa w Dalekiem</t>
  </si>
  <si>
    <t>Kopiarka cyfrowa z kartą KM1635 szt.1</t>
  </si>
  <si>
    <t>Faks szt.1</t>
  </si>
  <si>
    <t>Program PC licencja szkoła ocena opisowa</t>
  </si>
  <si>
    <t xml:space="preserve">Program PC świadectwa IV- VI licencja szkoła </t>
  </si>
  <si>
    <t>12.</t>
  </si>
  <si>
    <t>Publiczna Szkoła Podstawowa w Blochach</t>
  </si>
  <si>
    <t>budynek szkolny</t>
  </si>
  <si>
    <t>budynek gospodarczy</t>
  </si>
  <si>
    <t>Blochy 60</t>
  </si>
  <si>
    <t>12. Publiczna Szkoła Podstawowa w Blochach</t>
  </si>
  <si>
    <t>telewizor PHILIPS</t>
  </si>
  <si>
    <t>13.</t>
  </si>
  <si>
    <t>Gminny Ośrodek Pomocy Społecznej</t>
  </si>
  <si>
    <t>brak</t>
  </si>
  <si>
    <t>13. Gminny Ośrodek Pomocy Społecznej</t>
  </si>
  <si>
    <t>GOPS7 (K34) LAPTOP</t>
  </si>
  <si>
    <t>14.</t>
  </si>
  <si>
    <t>Chrzczanka Włość</t>
  </si>
  <si>
    <t>Windows XP Home Edition Ploem</t>
  </si>
  <si>
    <t>Office 2003 Basic PL</t>
  </si>
  <si>
    <t>Licencja Microfoft Windows SBS Premium 2003</t>
  </si>
  <si>
    <t>Office Pro 2003 Win 32 OLP NL AE na 11 stanowisk</t>
  </si>
  <si>
    <t>Microsoft Windows SBS Premium 2003</t>
  </si>
  <si>
    <t>Office Pro 2003 Win 32 Polish OLP NL AE</t>
  </si>
  <si>
    <t>15.</t>
  </si>
  <si>
    <t>Gminne Centrum Informacji Kultury Sportu i Rekreacji</t>
  </si>
  <si>
    <t>15. Gminne Centrum Informacji Kultury Sportu i Rekreacji</t>
  </si>
  <si>
    <t>Zestaw komputerowy (komputer stacjonarny, monitor LCD)</t>
  </si>
  <si>
    <t>Drukarka</t>
  </si>
  <si>
    <t>16.</t>
  </si>
  <si>
    <t>Gminna Biblioteka Publiczna</t>
  </si>
  <si>
    <t>16. Gminna Biblioteka Publiczna</t>
  </si>
  <si>
    <t>17.</t>
  </si>
  <si>
    <t>Gimnazjum Publiczne w Długosiodle</t>
  </si>
  <si>
    <t>Komputer – serwer z klawiaturą i myszą optyczną</t>
  </si>
  <si>
    <t>Skaner A 4</t>
  </si>
  <si>
    <t>Ursus</t>
  </si>
  <si>
    <t>OSF 8090</t>
  </si>
  <si>
    <t>ciągnik</t>
  </si>
  <si>
    <t>WWY C013</t>
  </si>
  <si>
    <t>Autosan</t>
  </si>
  <si>
    <t>D 732</t>
  </si>
  <si>
    <t>WWY P716</t>
  </si>
  <si>
    <t>OSY 9541</t>
  </si>
  <si>
    <t>WWY P949</t>
  </si>
  <si>
    <t>004025</t>
  </si>
  <si>
    <t>WDB61731625574312</t>
  </si>
  <si>
    <t>WWY 06951</t>
  </si>
  <si>
    <t>SYLAND</t>
  </si>
  <si>
    <t>A600</t>
  </si>
  <si>
    <t>SU9A0604N8WKL1015</t>
  </si>
  <si>
    <t>WWY 89P8</t>
  </si>
  <si>
    <t>POMOT</t>
  </si>
  <si>
    <t>T507</t>
  </si>
  <si>
    <t>076080789</t>
  </si>
  <si>
    <t>WWY 0330P</t>
  </si>
  <si>
    <t>ZETOR</t>
  </si>
  <si>
    <t>8824</t>
  </si>
  <si>
    <t>WWY 9C40</t>
  </si>
  <si>
    <t>Citroen</t>
  </si>
  <si>
    <t>Berlingo 1,6 Hdi Multispace</t>
  </si>
  <si>
    <t>VF7GJ9HXC93503110</t>
  </si>
  <si>
    <t>WWY 08440</t>
  </si>
  <si>
    <t>1,6</t>
  </si>
  <si>
    <t>5/1560</t>
  </si>
  <si>
    <t>Lublin</t>
  </si>
  <si>
    <t>SUL3524417WU05522</t>
  </si>
  <si>
    <t>WWY H152</t>
  </si>
  <si>
    <t>Równiarka</t>
  </si>
  <si>
    <t>MG145</t>
  </si>
  <si>
    <t>689</t>
  </si>
  <si>
    <t>równiarka</t>
  </si>
  <si>
    <t>Zastosowany algorytm do obliczenia wartości odtworzeniowej: budynków mieszkalnych , budynków szkolnych do 2000 roku - 2 000,00 zł/m2, budynki szkolne powyżej 2000 roku - 2 800,00 zł/m2, budynki hydroforni, remizy OSP, świetlice - 1500,00 zł/m2, budynki gospodarcze - 1 000,00 zł/m2</t>
  </si>
  <si>
    <t>C-330M</t>
  </si>
  <si>
    <t>432467</t>
  </si>
  <si>
    <t>WWY 904G</t>
  </si>
  <si>
    <t>Nazwa jednostki</t>
  </si>
  <si>
    <t>środki trwałe</t>
  </si>
  <si>
    <t>OSP Dłogosiodło</t>
  </si>
  <si>
    <t xml:space="preserve">Przedszkole Samorządowe </t>
  </si>
  <si>
    <t>zbiory biblioteczne</t>
  </si>
  <si>
    <t>WWY 15C6</t>
  </si>
  <si>
    <t>ciągnik kołowy</t>
  </si>
  <si>
    <t>Jelcz</t>
  </si>
  <si>
    <t>WWY17197</t>
  </si>
  <si>
    <t>CATERPILLAR</t>
  </si>
  <si>
    <t>428B</t>
  </si>
  <si>
    <t>SHK02550</t>
  </si>
  <si>
    <t>WOLNOBIEŻNY</t>
  </si>
  <si>
    <t>6. OSP Długosiodło</t>
  </si>
  <si>
    <t>PC</t>
  </si>
  <si>
    <t>400X</t>
  </si>
  <si>
    <t>SV9PC400X90GK1022</t>
  </si>
  <si>
    <t>WWY 0726P</t>
  </si>
  <si>
    <t>przyczepa</t>
  </si>
  <si>
    <t>magazyn olejowy</t>
  </si>
  <si>
    <t>wiata magazynowa</t>
  </si>
  <si>
    <t>budynek wielofunkcyjny ZGK</t>
  </si>
  <si>
    <t>Wiejski Dom Kultury Chrzcianka</t>
  </si>
  <si>
    <t>Konstrukcja stalowa-garaż samochodowy-UG</t>
  </si>
  <si>
    <t>Dom Kultury w Blochach</t>
  </si>
  <si>
    <t>budynek oczyszczalni ścieków</t>
  </si>
  <si>
    <t>ochrona</t>
  </si>
  <si>
    <t>przydomowe oczyszczalnie ścieków</t>
  </si>
  <si>
    <t>budynek hydroforni w Długosiodle</t>
  </si>
  <si>
    <t>C-360-3P</t>
  </si>
  <si>
    <t>Ciągnik Ursus</t>
  </si>
  <si>
    <t>P117147</t>
  </si>
  <si>
    <t>2502</t>
  </si>
  <si>
    <t>1988</t>
  </si>
  <si>
    <t>Koparka Białoruś</t>
  </si>
  <si>
    <t>Przyczepa Autosan</t>
  </si>
  <si>
    <t>Przyczepa PEF</t>
  </si>
  <si>
    <t>D 732 05</t>
  </si>
  <si>
    <t>przyczepa ciężarowo-rolnicza 24</t>
  </si>
  <si>
    <t>Mercedes-Benz</t>
  </si>
  <si>
    <t>sam.specjalny</t>
  </si>
  <si>
    <t>5958</t>
  </si>
  <si>
    <t>1991</t>
  </si>
  <si>
    <t>ciągnik ZETOR</t>
  </si>
  <si>
    <t>FS-LUBLIN 3524</t>
  </si>
  <si>
    <t>2417</t>
  </si>
  <si>
    <t>1998</t>
  </si>
  <si>
    <t>PROXIMA 8441</t>
  </si>
  <si>
    <t>000P6A4J37K001675</t>
  </si>
  <si>
    <t>7EJ00767</t>
  </si>
  <si>
    <t>BN</t>
  </si>
  <si>
    <t>Renault</t>
  </si>
  <si>
    <t>WWY22334</t>
  </si>
  <si>
    <t>WWY V551</t>
  </si>
  <si>
    <t>ZESTAW PŁYWAJĄCY ŁÓDŹ Z SILNIKIEM</t>
  </si>
  <si>
    <t>2009</t>
  </si>
  <si>
    <t>szambo</t>
  </si>
  <si>
    <t>budynek gospodarczy 9mx6,80m</t>
  </si>
  <si>
    <t>studnia</t>
  </si>
  <si>
    <t>ogrodzenie</t>
  </si>
  <si>
    <t>TV Daewoo DTE 25 G7K</t>
  </si>
  <si>
    <t>Magnetofon Samsung</t>
  </si>
  <si>
    <t>Magnetowid Samsung</t>
  </si>
  <si>
    <t xml:space="preserve">odtwarzacz DVD  </t>
  </si>
  <si>
    <t>radiomagnetofon</t>
  </si>
  <si>
    <t>radiomagnetofon Philips</t>
  </si>
  <si>
    <t>program multimedialny Plastyka</t>
  </si>
  <si>
    <t>pakiet multimedialny jęz. Angielski</t>
  </si>
  <si>
    <t>program multimedialny matematyka 2,0</t>
  </si>
  <si>
    <t>program Windows 98 SE</t>
  </si>
  <si>
    <t>chodnik</t>
  </si>
  <si>
    <t>boisko asfaltowe</t>
  </si>
  <si>
    <t>ubikacja</t>
  </si>
  <si>
    <t>budynek mieszkalny</t>
  </si>
  <si>
    <t>studnia wiercona</t>
  </si>
  <si>
    <t>ogordzenie</t>
  </si>
  <si>
    <t>wiata metalowa</t>
  </si>
  <si>
    <t>ekran prezencyjny</t>
  </si>
  <si>
    <t>magnetowid VH 310 SANYO</t>
  </si>
  <si>
    <t>telewizor Clatronic</t>
  </si>
  <si>
    <t>Dodatk.licen.Microsoft SB (2X 381,00)</t>
  </si>
  <si>
    <t>Microsoft Office 2003 (11 X 127,00)</t>
  </si>
  <si>
    <t>Microsoft Office 2003 (2 X 109,00)</t>
  </si>
  <si>
    <t>Microsoft Small Buisnes Serwer 2003 Premium</t>
  </si>
  <si>
    <t>Mks vir 2005 dla Serwera Windows 2000/2003</t>
  </si>
  <si>
    <t>Opiekun ucznia w internecie (11 X 4,00)</t>
  </si>
  <si>
    <t>Program oem office 2010 Home&amp;business</t>
  </si>
  <si>
    <t>18.</t>
  </si>
  <si>
    <t>Zakład Gospodarki Komunalnej</t>
  </si>
  <si>
    <t>laptop CQ60-110EW</t>
  </si>
  <si>
    <t>kangoo 1,5 DCI</t>
  </si>
  <si>
    <t>VF1FC1EAF37449159</t>
  </si>
  <si>
    <t>SAM. CIĘŻAROWY</t>
  </si>
  <si>
    <t>Komputer uczniowski  ACTINA 9szt x 1863,00</t>
  </si>
  <si>
    <t>Komputer uczniowski ACTINA Sierra</t>
  </si>
  <si>
    <t>Sieciowa drukarka laserowa czarno – biała HP</t>
  </si>
  <si>
    <t>komputer do biblioteki 2 szt x 3044,60</t>
  </si>
  <si>
    <t xml:space="preserve">komputer do biblioteki  </t>
  </si>
  <si>
    <t>komputer NTT ETIUDA 4 szt x 1961</t>
  </si>
  <si>
    <t>komputer uczniowski 6 szt x 2411,15</t>
  </si>
  <si>
    <t>monitor LCD 11szt x 625,00</t>
  </si>
  <si>
    <t>wideoprojektor BENW MP 721C</t>
  </si>
  <si>
    <t>telewizor Samsung</t>
  </si>
  <si>
    <t>telewizor Thompson</t>
  </si>
  <si>
    <t>telewizor Thompson z video</t>
  </si>
  <si>
    <t>Komputer przenośny HP Comaq 6710B</t>
  </si>
  <si>
    <t>17. Gimnazjum Publiczne w Długosiodle im. Armii Krajowej</t>
  </si>
  <si>
    <t>Arca vir 2007</t>
  </si>
  <si>
    <t>Microsoft Office 2003 (7 x 180,56)</t>
  </si>
  <si>
    <t xml:space="preserve">Microsoft Office 2003  </t>
  </si>
  <si>
    <t>Microsoft Office 2003  (4x146,40)</t>
  </si>
  <si>
    <t>Microsoft Office 2003</t>
  </si>
  <si>
    <t>Microsoft Office 2003  (4x180,56)</t>
  </si>
  <si>
    <t>Microsoft Small 2003</t>
  </si>
  <si>
    <t>Microsoft Small 2003 (2x451,40)</t>
  </si>
  <si>
    <t>NORTON ANTIV CE 8,1 PL</t>
  </si>
  <si>
    <t xml:space="preserve">Office 2003 </t>
  </si>
  <si>
    <t>OPIEKUN UCZNIA W INTERNECIE (11X4,88)</t>
  </si>
  <si>
    <t>OPIEKUN UCZNIA W INTERNECIE (11X2,44)</t>
  </si>
  <si>
    <t>Win SBS CAL 2003 Sngl OLP 5NL (4x506,30)</t>
  </si>
  <si>
    <t>oprogramowanie EDU (słownik,jęz.pol,atlas,encyklop)</t>
  </si>
  <si>
    <t>oprogramowanie zabezpiecz. Cenzor</t>
  </si>
  <si>
    <t>pakiet 5 licencji- Microsoft Small busines</t>
  </si>
  <si>
    <t>pakiet programów '' Złoty abonamant''</t>
  </si>
  <si>
    <t>Windows XP Profesional</t>
  </si>
  <si>
    <t>drukarka laser</t>
  </si>
  <si>
    <t>projektor Acer</t>
  </si>
  <si>
    <t>zestaw komputerowy (11.05.2011)</t>
  </si>
  <si>
    <t>laptop 4062</t>
  </si>
  <si>
    <t>MS WIN PRO, MS OFFICE 2010</t>
  </si>
  <si>
    <t>MS WIN PRO, MS OFFICE , MS PUBLISHER</t>
  </si>
  <si>
    <t>wiata</t>
  </si>
  <si>
    <t>GP-aparat cyfrowy</t>
  </si>
  <si>
    <t>GP-aparat cyfrowy z pamięcią</t>
  </si>
  <si>
    <t>GP-telewizor Philips</t>
  </si>
  <si>
    <t>GP- kserokopiarka</t>
  </si>
  <si>
    <t>GP-zestaw komputerowy</t>
  </si>
  <si>
    <t>GP- U urządzenie wielofunkcyjne HP</t>
  </si>
  <si>
    <t>GP- wideoprojektor</t>
  </si>
  <si>
    <t>GP-scaner HP Scanjet 3800</t>
  </si>
  <si>
    <t>GP-monitor Samsung (11x780,00)</t>
  </si>
  <si>
    <t>GP-monitor 17 (4x551,00)</t>
  </si>
  <si>
    <t>GP- komputer z oprogramowan. Toshiba</t>
  </si>
  <si>
    <t>GP- Komputer NTT Etiuda (4x1961,00)</t>
  </si>
  <si>
    <t>GP- komputer uczn. St. Robocza (9x1560,00)</t>
  </si>
  <si>
    <t>GP- komputer uczn.st.robocza</t>
  </si>
  <si>
    <t>GP - komputer-serwer</t>
  </si>
  <si>
    <t>GP-drukarka HO OFFICC JET R-45</t>
  </si>
  <si>
    <t>GP-drukarka BRIA</t>
  </si>
  <si>
    <t>PSP- telewizor Panasonic</t>
  </si>
  <si>
    <t>PSP-telewizor Philips</t>
  </si>
  <si>
    <t>PSP-telewizor Syriusz</t>
  </si>
  <si>
    <t>PSP- radiomagnetofon Panasonic</t>
  </si>
  <si>
    <t>PSP- magnetowid Philips</t>
  </si>
  <si>
    <t>PSP- kamera wideo</t>
  </si>
  <si>
    <t>PSP- wideoprojektor NEC VT48 (2x2304,14)</t>
  </si>
  <si>
    <t>PSP- urządzenie wielofunkcyjne</t>
  </si>
  <si>
    <t>PSP - scaner HP Scnajet 3800 (2x184,40)</t>
  </si>
  <si>
    <t>PSP-drukarka laserowa Samsung ML 2251 (2x842,87)</t>
  </si>
  <si>
    <t>PSP- monitor LDC-MAXDATA (22X841,67)</t>
  </si>
  <si>
    <t xml:space="preserve">PSP- monitor  </t>
  </si>
  <si>
    <t>PSP-komputer z nagr. DVD (2x1705,22)</t>
  </si>
  <si>
    <t>PSP- komputer uczn. St.rob. (18x1640,52)</t>
  </si>
  <si>
    <t>PSP-komputer serwer (2x2698,73)</t>
  </si>
  <si>
    <t>P-magnetowid Philips</t>
  </si>
  <si>
    <t>P- radiomagnetofon Philips</t>
  </si>
  <si>
    <t>P-telewizor Toshiba</t>
  </si>
  <si>
    <t>komputer przenośny z głośnikami (2x3414,78)</t>
  </si>
  <si>
    <t xml:space="preserve">program PC biblioteka </t>
  </si>
  <si>
    <t>licencje na oprogramowanie i nosniki (2x3148,23)</t>
  </si>
  <si>
    <t>program ocena opisowa</t>
  </si>
  <si>
    <t>program PC Swiad. Szkolne 4-6</t>
  </si>
  <si>
    <t>5 dodatkowych licencji Microsoft</t>
  </si>
  <si>
    <t>Microsoft Small Business</t>
  </si>
  <si>
    <t>oprogramowanie</t>
  </si>
  <si>
    <t>oprgramowanie zabezpiecz. CENZOR</t>
  </si>
  <si>
    <t>oprogramowanie edukacyjne (encykl,atlas,jęz)</t>
  </si>
  <si>
    <t>oprogramowanie antywirusowe</t>
  </si>
  <si>
    <t xml:space="preserve">oprogramowanie zabezpiecz.  </t>
  </si>
  <si>
    <t>program plan lekcji</t>
  </si>
  <si>
    <t>program do sporządz. Świadectw</t>
  </si>
  <si>
    <t>program sekretariat szkolny</t>
  </si>
  <si>
    <t>drukarka laserowa Lexmark Optra E332</t>
  </si>
  <si>
    <t>wideoprojektor NEC VT 48</t>
  </si>
  <si>
    <t>skaner A4 Mustek BearPaw 2448 TA PLUS</t>
  </si>
  <si>
    <t>telewizor</t>
  </si>
  <si>
    <t>infrastrukura sportowa</t>
  </si>
  <si>
    <t>Drukarka atramentowa HP Jet 1010</t>
  </si>
  <si>
    <t>zestaw komputerowy (4x4453,00)</t>
  </si>
  <si>
    <t>kopiarka Mita</t>
  </si>
  <si>
    <t>faxtelefon</t>
  </si>
  <si>
    <t>zestaw nagłaśniający</t>
  </si>
  <si>
    <t xml:space="preserve">aparat cyfrowy  </t>
  </si>
  <si>
    <t>odtwarzacz DVD</t>
  </si>
  <si>
    <t>Notebook</t>
  </si>
  <si>
    <t>Publiczna Szkoła Posdtawowa w Sieczychach</t>
  </si>
  <si>
    <t>projektor</t>
  </si>
  <si>
    <t>aparat</t>
  </si>
  <si>
    <t>drukarka laserowa HP Laser Jet 1015</t>
  </si>
  <si>
    <t>komputer serwer Actina Sierra</t>
  </si>
  <si>
    <t>komputer Actina Sierra uczn.stacja robocza (9x1350)</t>
  </si>
  <si>
    <t>komputer Actina Sierra uczn.stacja robocza DVD/CD-RW</t>
  </si>
  <si>
    <t>komputer uczniowski celeron 500 (9x703,08)</t>
  </si>
  <si>
    <t>komputer uczniowski celeron 600</t>
  </si>
  <si>
    <t>monitor Proview-MB-778 (11x292,00)</t>
  </si>
  <si>
    <t>moniotr Hyundai Deluxscon scan s 570 (10x385)</t>
  </si>
  <si>
    <t>skaner Plustek Optik Pro s28</t>
  </si>
  <si>
    <t>szafka DN-1904-u-s z przełącznikiem sieciowym</t>
  </si>
  <si>
    <t>telefax Panasonic</t>
  </si>
  <si>
    <t>kopairka cyfrowa Kyocera-Mita KM-1620</t>
  </si>
  <si>
    <t xml:space="preserve">magnetowid </t>
  </si>
  <si>
    <t>Gimnazjum Publiczne w Długosiodle im. Armii Krajowej</t>
  </si>
  <si>
    <t>scaner Plusek Optipro</t>
  </si>
  <si>
    <t>scaner Canon Lide 50</t>
  </si>
  <si>
    <t>drukarka Canon BJC-1000</t>
  </si>
  <si>
    <t>5 dodatkowych licencji Microsoft Small (2x366)</t>
  </si>
  <si>
    <t>Microsoft Office 2007 Profesjonal (11x152,50)</t>
  </si>
  <si>
    <t>Oprogramowanie antywirusowe na serwerze</t>
  </si>
  <si>
    <t>oprogramowanie zabezpiecz.-opiekun w int.(11x19,52)</t>
  </si>
  <si>
    <t>Microsoft Small Busines Serwer 2003</t>
  </si>
  <si>
    <t>Microsoft Office 2007 Profesjonal PLUS</t>
  </si>
  <si>
    <t>Opiekun ucznia w internecie</t>
  </si>
  <si>
    <t xml:space="preserve">brak </t>
  </si>
  <si>
    <t>boisko sportowe</t>
  </si>
  <si>
    <t>Długosiodło, ul. Kościuszki 5</t>
  </si>
  <si>
    <t>ścianka wspinaczkowa</t>
  </si>
  <si>
    <t>7. Przedszkole Samorządowe</t>
  </si>
  <si>
    <t>system alarmowy w budynku przedszkola</t>
  </si>
  <si>
    <t>Win SBS CAL 2003 Polish OLP 10stanowisk</t>
  </si>
  <si>
    <t>MKS - vir 2005 dla Windows NT/2000/2003</t>
  </si>
  <si>
    <t>Oprogramowanie i urządzenia sieciowe</t>
  </si>
  <si>
    <t>MKS vir 2005 dla Windows NT/2000/2003</t>
  </si>
  <si>
    <t>program komputerowy KIOSK</t>
  </si>
  <si>
    <t>5</t>
  </si>
  <si>
    <t>kopiarka KYOCERA 180</t>
  </si>
  <si>
    <t>Szkolny plac zabaw</t>
  </si>
  <si>
    <t>UPS</t>
  </si>
  <si>
    <t>Microsoft Office 2003 Prof.PL</t>
  </si>
  <si>
    <t>Oprogramowanie zabezpieczające cenzor EDU</t>
  </si>
  <si>
    <t>Oprogramowanie Edukacyjne Encyklopedia PWN 2006</t>
  </si>
  <si>
    <t>Oprogramowanie Edu Multimedialny słownik ortograficzny</t>
  </si>
  <si>
    <t>Pakiet 5 licencji - microsoft backoffice samll bisnes</t>
  </si>
  <si>
    <t xml:space="preserve">Microsoft Office 2003 Prof.PL </t>
  </si>
  <si>
    <t>Oprogramowanie zabezpieczjace cenzor EDU</t>
  </si>
  <si>
    <t>Oprogramowanie Edu PWN  edycja 2006</t>
  </si>
  <si>
    <t>Oprogramowanie EDU PWN edycja 2005</t>
  </si>
  <si>
    <t>Oprogramowanie EDU multi. Słownik j.pol</t>
  </si>
  <si>
    <t>Szkolny program PC sekretariat</t>
  </si>
  <si>
    <t>Szkolny program PC biblioteka</t>
  </si>
  <si>
    <t>Microsoft Office 2010 PL PKC dla użytkowników małych firm</t>
  </si>
  <si>
    <t>LP</t>
  </si>
  <si>
    <t>UBEZPIECZAJĄCY</t>
  </si>
  <si>
    <t>POSZKODOWANY</t>
  </si>
  <si>
    <t>UBEZPIECZYCIEL</t>
  </si>
  <si>
    <t>RYZYKO</t>
  </si>
  <si>
    <t>DATA SZKODY</t>
  </si>
  <si>
    <t>ODSZKODOWANIE:</t>
  </si>
  <si>
    <t>DŁUGOSIODŁO GMINA</t>
  </si>
  <si>
    <t>PTU</t>
  </si>
  <si>
    <t>M</t>
  </si>
  <si>
    <t>10.11.2009</t>
  </si>
  <si>
    <t>09.12.2009</t>
  </si>
  <si>
    <t>Publiczna Szkoła Podstawowa w Sieczynach</t>
  </si>
  <si>
    <t>15/16.02.2010</t>
  </si>
  <si>
    <t>Przedszkole Samorzadowe</t>
  </si>
  <si>
    <t>01.03.2010</t>
  </si>
  <si>
    <t>Szkoła Podstawowa w Chrzczonce Włościańskiej</t>
  </si>
  <si>
    <t>03.03.2010</t>
  </si>
  <si>
    <t>20.02.2010</t>
  </si>
  <si>
    <t>07.12.2009</t>
  </si>
  <si>
    <t>30.11.2009</t>
  </si>
  <si>
    <t>UG</t>
  </si>
  <si>
    <t>AC</t>
  </si>
  <si>
    <t>28.06.2010</t>
  </si>
  <si>
    <t>17.05.2010</t>
  </si>
  <si>
    <t>SUMA:</t>
  </si>
  <si>
    <t>L.P.</t>
  </si>
  <si>
    <t>06.03.11</t>
  </si>
  <si>
    <t>GP</t>
  </si>
  <si>
    <t>16.01.11</t>
  </si>
  <si>
    <t>ZS/Stary Bosew</t>
  </si>
  <si>
    <t>14.04.11</t>
  </si>
  <si>
    <t>19.04.11</t>
  </si>
  <si>
    <t>11.05.11</t>
  </si>
  <si>
    <t>PS</t>
  </si>
  <si>
    <t>01.07.11</t>
  </si>
  <si>
    <t>15.11.11</t>
  </si>
  <si>
    <t>ZS/STRAY BOSEW</t>
  </si>
  <si>
    <t xml:space="preserve">PTU </t>
  </si>
  <si>
    <t>OG</t>
  </si>
  <si>
    <t>10.06.12</t>
  </si>
  <si>
    <t>04.07.12</t>
  </si>
  <si>
    <t>W TRAKCIE</t>
  </si>
  <si>
    <t>SP</t>
  </si>
  <si>
    <t>03.07.12</t>
  </si>
  <si>
    <t>KRZ</t>
  </si>
  <si>
    <t>29.07.12</t>
  </si>
  <si>
    <t>Załącznik nr 1</t>
  </si>
  <si>
    <t>Załącznik nr 4</t>
  </si>
  <si>
    <t>Załącznik nr 5</t>
  </si>
  <si>
    <t>Długosiodło, ul. Mickiewicza 15</t>
  </si>
  <si>
    <t xml:space="preserve">Dźwig dla niepełnosprawnych </t>
  </si>
  <si>
    <t>Budynek Ośrodka Zdrowia, Długosiodło ul. Mickiewicza 15</t>
  </si>
  <si>
    <t>Pomnik Tadeusza Kościuszki+lampy oświetlające pomnik</t>
  </si>
  <si>
    <t>budynek hydroforni w Chrzczance Włościańskiej</t>
  </si>
  <si>
    <t>oświetlenie uliczne</t>
  </si>
  <si>
    <t>Długosiodło, ul. Pułaskiego</t>
  </si>
  <si>
    <t>Długosiodło, ul. Mickiewicza</t>
  </si>
  <si>
    <t xml:space="preserve">sala gimnastyczna </t>
  </si>
  <si>
    <t>Stare Bosewo, ul. Rozwojowa 19</t>
  </si>
  <si>
    <t>przystanek</t>
  </si>
  <si>
    <t>Stare Bosewo, ul Główna</t>
  </si>
  <si>
    <t>Chrzczanka Włościańska</t>
  </si>
  <si>
    <t>Jaszczułty</t>
  </si>
  <si>
    <t>Nowa Wieś</t>
  </si>
  <si>
    <t>Prabuty</t>
  </si>
  <si>
    <t>Łączka</t>
  </si>
  <si>
    <t>zestaw komputerowy UGK38</t>
  </si>
  <si>
    <t>zestaw komputerowy UGK39</t>
  </si>
  <si>
    <t>zestaw komputerowy UGK40</t>
  </si>
  <si>
    <t>zestaw komputerowy UGK41</t>
  </si>
  <si>
    <t>zestaw komputerowy UGK-GUS1</t>
  </si>
  <si>
    <t>zestaw inkasencki</t>
  </si>
  <si>
    <t>System operacyjny serwera WINDOWS SERWER STD 2003 PL</t>
  </si>
  <si>
    <t>30.11.1988</t>
  </si>
  <si>
    <t>02.10.1987</t>
  </si>
  <si>
    <t>27.08.1996</t>
  </si>
  <si>
    <t>1996</t>
  </si>
  <si>
    <t>08.04.1988</t>
  </si>
  <si>
    <t>01.03.1991</t>
  </si>
  <si>
    <t>07.03.2008</t>
  </si>
  <si>
    <t>08.01.2009</t>
  </si>
  <si>
    <t>07.02.2008</t>
  </si>
  <si>
    <t>24.08.1998</t>
  </si>
  <si>
    <t>Ford</t>
  </si>
  <si>
    <t>Transit 100 2 5D</t>
  </si>
  <si>
    <t>WF0LXXGBVLPJ31940</t>
  </si>
  <si>
    <t>WWY 26607</t>
  </si>
  <si>
    <t>2496</t>
  </si>
  <si>
    <t>19.07.1994</t>
  </si>
  <si>
    <t>610</t>
  </si>
  <si>
    <t>1993</t>
  </si>
  <si>
    <t>94000</t>
  </si>
  <si>
    <t>Gabinet rehabilitacji</t>
  </si>
  <si>
    <t>Oczyszczalnia ścieków i SUW</t>
  </si>
  <si>
    <t>Sala gimnastyczna Stare Bosewo</t>
  </si>
  <si>
    <t>komputer przenośny Maxdata ECO 4000</t>
  </si>
  <si>
    <t>Chodnik</t>
  </si>
  <si>
    <t>GP- radiomagnetofon Philips</t>
  </si>
  <si>
    <t>GP- Magnetowid Philips</t>
  </si>
  <si>
    <t>PSP-Kolumna 2 szt</t>
  </si>
  <si>
    <t>GP_Radiomagnetofon Grundig</t>
  </si>
  <si>
    <t>PSP-Odtwarzacz DVD z magnetowidem</t>
  </si>
  <si>
    <t>Program Opiekun</t>
  </si>
  <si>
    <t>Budynek gospodarczy-siłownia</t>
  </si>
  <si>
    <t>Budynek centrum Kultury</t>
  </si>
  <si>
    <t>Budynek szkolny wraz z odwodnieniem</t>
  </si>
  <si>
    <t>Długosiodło ul. Mickiewicza 14</t>
  </si>
  <si>
    <t>Telewizor 47" LCD LG</t>
  </si>
  <si>
    <t>Drukarka HP LaserJet 1100</t>
  </si>
  <si>
    <t>Gitara LAG</t>
  </si>
  <si>
    <t>urządzenie wielofunkcyjne HP LASER</t>
  </si>
  <si>
    <t>monitor 17-SyncMaster 795DF 4szt x 551,00</t>
  </si>
  <si>
    <t>wielofunkcyjne urządzenie sieciowe HP Laser Jet 3052</t>
  </si>
  <si>
    <t>HP Pavilion DV-610</t>
  </si>
  <si>
    <t>Dygestorium</t>
  </si>
  <si>
    <t>Projektor multimedialny</t>
  </si>
  <si>
    <t>ksero minolta</t>
  </si>
  <si>
    <t>Kopiarka KYOCERA KM-2050</t>
  </si>
  <si>
    <t>Odtwarzacz LG V280</t>
  </si>
  <si>
    <t>Kserokopiarka DOCUJET 4021 z przykrywką</t>
  </si>
  <si>
    <t>Monitory 8 x 468,18</t>
  </si>
  <si>
    <t>telewizor Daewoo</t>
  </si>
  <si>
    <t>mikrofon SHURE</t>
  </si>
  <si>
    <t>Monitor</t>
  </si>
  <si>
    <t>Projektor BenQ</t>
  </si>
  <si>
    <t>Radimagnetofon Sony</t>
  </si>
  <si>
    <t>Radiomagnetofon Philips</t>
  </si>
  <si>
    <t>Rzutnik pisma</t>
  </si>
  <si>
    <t>DELL Insp. N5110 Laptop GT</t>
  </si>
  <si>
    <t>Microsoft Ofice 2010</t>
  </si>
  <si>
    <t xml:space="preserve">Windows XP HOME  </t>
  </si>
  <si>
    <t>zestaw komputerowy 3</t>
  </si>
  <si>
    <t>Oprogramowanie PIAP</t>
  </si>
  <si>
    <t>szkolny plac zabaw</t>
  </si>
  <si>
    <t>radiomagnetofon Watson CD/MP3</t>
  </si>
  <si>
    <t>radioodtwarzacz CD/MP3 Philips</t>
  </si>
  <si>
    <t>radio-magnetofon GRUNDIG</t>
  </si>
  <si>
    <t xml:space="preserve">urządzenie wielofunkcyjne ALL-IN ONE </t>
  </si>
  <si>
    <t>Drukarka Kyocera FS-1120DN</t>
  </si>
  <si>
    <t>system aktywny z kolumnami</t>
  </si>
  <si>
    <t>Wieża SONY MGCRG495</t>
  </si>
  <si>
    <t>radiomagnetofon SONY</t>
  </si>
  <si>
    <t>Radiomagnetofon LG</t>
  </si>
  <si>
    <t>5 dodtakowych licencji połączeniowych Microsoft Small</t>
  </si>
  <si>
    <t>Microsoft Office 2003 prof.. PL 11 szt</t>
  </si>
  <si>
    <t>Microsoft Small Business Serwer 2003</t>
  </si>
  <si>
    <t>oprogramowanie antywirusowe na serwerze MKS_VIR</t>
  </si>
  <si>
    <t>oprogramowanie zabezpieczające CENZOR EDU 11 szt</t>
  </si>
  <si>
    <t>Projektor do pracowni multimedialnej z głosnikami</t>
  </si>
  <si>
    <t>Nagłosnienie</t>
  </si>
  <si>
    <t xml:space="preserve">kserokopiarka  </t>
  </si>
  <si>
    <t>Audio performer Pach PEAVEY -nagłośnienie</t>
  </si>
  <si>
    <t>Zestaw komputerowy serwer</t>
  </si>
  <si>
    <t>centrala telefoniczna micronet 2/8</t>
  </si>
  <si>
    <t>zestaw komputerowy Celeron 2,4</t>
  </si>
  <si>
    <t>zestaw komputerowy Celeron 2,0</t>
  </si>
  <si>
    <t>urządzenie wielofunkcyjne HP Laser jet 3052</t>
  </si>
  <si>
    <t>wideoprojektor EPSON EMP-S3</t>
  </si>
  <si>
    <t>Scaner A4 HP ScanJet 3800</t>
  </si>
  <si>
    <t>Drukarka laserowa Samsung ML 2251</t>
  </si>
  <si>
    <t>Drukarka HP Lader Jet 1010</t>
  </si>
  <si>
    <t>Monitor 17" LCD-LG (11 x 793,00)</t>
  </si>
  <si>
    <t>Monitor 17" Sync master 795D (4 x 551,00)</t>
  </si>
  <si>
    <t>komputer</t>
  </si>
  <si>
    <t>Mikrofon bezp PGX 24E/SM 58-R1</t>
  </si>
  <si>
    <t>Komputer serwer OPTIMUS Smart</t>
  </si>
  <si>
    <t>Komputer NTT Etiuda Celeron (4 x 1961)</t>
  </si>
  <si>
    <t>Komputer uczniowski stacja robocza OPTIMUS (9 x 1725)</t>
  </si>
  <si>
    <t xml:space="preserve">Komputer uczniowski stacja robocza OPTIMUS  </t>
  </si>
  <si>
    <t>Drukarka OPTRA HP Lase 1300</t>
  </si>
  <si>
    <t>Odtwarzacz Pionier DV 410</t>
  </si>
  <si>
    <t>Odtwarzacz DVD video</t>
  </si>
  <si>
    <t>Odtwarzacz z możl nagrywania</t>
  </si>
  <si>
    <t>Miniwieża LG</t>
  </si>
  <si>
    <t>Magnetofon PHILIPS AZ 1226</t>
  </si>
  <si>
    <t>Magnetofon PHILIPS AZ 1316</t>
  </si>
  <si>
    <t>Magnetofon PHILIPS AZ 3067</t>
  </si>
  <si>
    <t>Magnetofon SONY MP3</t>
  </si>
  <si>
    <t>Radiomagnetofon JVC RC-EZ 57</t>
  </si>
  <si>
    <t>Monitor ACTINA 17"</t>
  </si>
  <si>
    <t>Radiomagnetofon CD SONY CF (3 x 359,00)</t>
  </si>
  <si>
    <t>Telewizor LG 2000</t>
  </si>
  <si>
    <t>telewizor Philips</t>
  </si>
  <si>
    <t>urządzenie wielofunkcyjne Offi Jet</t>
  </si>
  <si>
    <t>skaner UMAX</t>
  </si>
  <si>
    <t>Telefaks PANASONIC KX-FP 207</t>
  </si>
  <si>
    <t>Zestaw kina domowego</t>
  </si>
  <si>
    <t>Radiomagnetofon</t>
  </si>
  <si>
    <t>Radiomagnetofon SHARP</t>
  </si>
  <si>
    <t>Radioodtwarzacz PHILIPS AZ 1133</t>
  </si>
  <si>
    <t>Komputer przenośny OPTIMbook MP 200M</t>
  </si>
  <si>
    <t>Oprogramowanie EDU Atlas Świata PWN 2005</t>
  </si>
  <si>
    <t>WINDOWS 2003 SERV CLIENT ACCES</t>
  </si>
  <si>
    <t>EW MAPA</t>
  </si>
  <si>
    <t>MPZP Gminy Długosiodło</t>
  </si>
  <si>
    <t xml:space="preserve">TR inwentaryzacja </t>
  </si>
  <si>
    <t>EGBV WIN-G - ewidencja gruntów i budynków</t>
  </si>
  <si>
    <t xml:space="preserve">Liczba pracowników: 35 </t>
  </si>
  <si>
    <t>Liczba pracowników: 13</t>
  </si>
  <si>
    <t xml:space="preserve">Liczba pracowników: 11 </t>
  </si>
  <si>
    <t xml:space="preserve">Liczba pracowników: 6 </t>
  </si>
  <si>
    <t xml:space="preserve">Liczba pracowników: 3 </t>
  </si>
  <si>
    <t xml:space="preserve">Liczba pracowników: 26 </t>
  </si>
  <si>
    <t>mikrofon b/przewodowy</t>
  </si>
  <si>
    <t>Publiczna Szkoła Podstawowa Chrzczanka Włościańska</t>
  </si>
  <si>
    <t>14. Publiczna Szkoła Podstawowa Chrzczanka Włościańska</t>
  </si>
  <si>
    <t>26.01.2013 26.01.2014 26.01.2015</t>
  </si>
  <si>
    <t>25.01.2013 25.01.2014 25.01.2015</t>
  </si>
  <si>
    <t>22.12.2012 22.12.2013 22.12.2014</t>
  </si>
  <si>
    <t xml:space="preserve"> 21.12.2013 21.12.2014 21.12.2015</t>
  </si>
  <si>
    <t>01.01.2013 01.01.2014 01.01.2015</t>
  </si>
  <si>
    <t xml:space="preserve"> 31.12.2013 31.12.2014 31.12.2015</t>
  </si>
  <si>
    <t>02.01.2013 02.01.2014 02.01.2015</t>
  </si>
  <si>
    <t>01.01.2014 01.01.2015 01.01.2016</t>
  </si>
  <si>
    <t>01.12.2012 01.12.2013 01.12.2014</t>
  </si>
  <si>
    <t>30.11.2013 30.11.2014 30.11.2015</t>
  </si>
  <si>
    <t>03.03.2013 03.03.2014 03.03.2015</t>
  </si>
  <si>
    <t>02.03.2014 02.03.2015 02.03.2016</t>
  </si>
  <si>
    <t>19.03.2013 19.06.2014 19.06.2015</t>
  </si>
  <si>
    <t xml:space="preserve"> 18.03.2014 18.03.2015 18.03.2016</t>
  </si>
  <si>
    <t>06.08.2013 06.08.2014 06.08.2015</t>
  </si>
  <si>
    <t xml:space="preserve"> 05.08.2014 05.08.2015 05.08.2016</t>
  </si>
  <si>
    <t>07.01.2013 07.01.2014 07.01.2015</t>
  </si>
  <si>
    <t>06.01.2014 06.01.2015 06.01.2016</t>
  </si>
  <si>
    <t>07.02.2013 07.02.2014 07.02.2015</t>
  </si>
  <si>
    <t xml:space="preserve"> 06.02.2014 06.02.2015 06.02.2016</t>
  </si>
  <si>
    <t>25.08.2013 25.08.2014 25.06.2015</t>
  </si>
  <si>
    <t>24.08.2014 24.08.2015 24.08.2016</t>
  </si>
  <si>
    <t>30.12.2012 30.12.2013 30.12.2014</t>
  </si>
  <si>
    <t>29.12.2013 29.12.2014 29.12.2015</t>
  </si>
  <si>
    <t>01.07.2013 01.07.2014 01.07.2015</t>
  </si>
  <si>
    <t>30.06.2014 30.06.2015 30.06.2016</t>
  </si>
  <si>
    <t xml:space="preserve"> 20.01.2013 20.01.2014 20.01.2015</t>
  </si>
  <si>
    <t>19.01.2014 19.01.2015 19.01.2016</t>
  </si>
  <si>
    <t>15.02.2013 15.02.2014 15.02.2015</t>
  </si>
  <si>
    <t xml:space="preserve">14.02.2014 14.02.2015 14.02.2016 </t>
  </si>
  <si>
    <t xml:space="preserve"> 17.02.2013 17.02.2014 17.02.2015</t>
  </si>
  <si>
    <t>16.02.2014 16.02.2015 16.02.2016</t>
  </si>
  <si>
    <t>26.11.2012 26.11.2013 26.11.2014</t>
  </si>
  <si>
    <t>25.11.2013 25.11.2014 25.11.2015</t>
  </si>
  <si>
    <t>10.09.2012 10.09.2013 10.09.2014</t>
  </si>
  <si>
    <t>09.09.2013 09.09.2014 09.09.2015</t>
  </si>
  <si>
    <t>10.08.2013 10.08.2014 10.08.2015</t>
  </si>
  <si>
    <t>29.01.2013 29.01.2014 29.01.2015</t>
  </si>
  <si>
    <t xml:space="preserve"> 28.01.2014 28.01.2015 28.01.2016</t>
  </si>
  <si>
    <t>20.02.2013 20.02.2014 20.02.2015</t>
  </si>
  <si>
    <t>19.02.2014 19.02.2015 19.02.2016</t>
  </si>
  <si>
    <t>09.08.2014 09.08.2015 09.08.2016</t>
  </si>
  <si>
    <t>18.11.2012 18.11.2013 18.11.2014</t>
  </si>
  <si>
    <t>17.11.2013 17.11.2014 17.11.2015</t>
  </si>
  <si>
    <t>3 lata</t>
  </si>
  <si>
    <t>7. Zakład Gospodarki Komunalnej</t>
  </si>
  <si>
    <t>Długosiodło, ul. T. Kościuszki 2</t>
  </si>
  <si>
    <t>Długosiodło</t>
  </si>
  <si>
    <t>Długosiodło, ul. Poświętne 22</t>
  </si>
  <si>
    <t>Blochy</t>
  </si>
  <si>
    <t>Długosiodło, ul. Dąbrowszczaków</t>
  </si>
  <si>
    <t xml:space="preserve">świetlica wiejska w Jaszczułtach i punkt biblioteczny GB w Długosiodle </t>
  </si>
  <si>
    <t>110 szt. na terenie gminy Długosiodło</t>
  </si>
  <si>
    <t>62 szt. na terenie gminy Długosiodło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</si>
</sst>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\ [$zł-415];[Red]\-#,##0.00\ [$zł-415]"/>
    <numFmt numFmtId="167" formatCode="d/mm/yyyy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9"/>
      <name val="Verdana"/>
      <family val="2"/>
    </font>
    <font>
      <b/>
      <u val="single"/>
      <sz val="10"/>
      <color indexed="8"/>
      <name val="Verdana"/>
      <family val="2"/>
    </font>
    <font>
      <b/>
      <u val="double"/>
      <sz val="10"/>
      <name val="Verdan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6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2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 vertical="center" wrapText="1"/>
    </xf>
    <xf numFmtId="164" fontId="12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164" fontId="12" fillId="34" borderId="11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12" fillId="34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2" fontId="0" fillId="0" borderId="18" xfId="0" applyNumberFormat="1" applyFont="1" applyFill="1" applyBorder="1" applyAlignment="1" quotePrefix="1">
      <alignment horizontal="center" vertical="center" wrapText="1"/>
    </xf>
    <xf numFmtId="4" fontId="0" fillId="0" borderId="18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4" fontId="0" fillId="35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left" wrapText="1"/>
    </xf>
    <xf numFmtId="164" fontId="7" fillId="36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64" fontId="12" fillId="34" borderId="24" xfId="0" applyNumberFormat="1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12" fillId="34" borderId="11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5" fontId="12" fillId="34" borderId="11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44" fontId="0" fillId="35" borderId="13" xfId="0" applyNumberFormat="1" applyFont="1" applyFill="1" applyBorder="1" applyAlignment="1">
      <alignment horizontal="right" vertical="center" wrapText="1"/>
    </xf>
    <xf numFmtId="0" fontId="0" fillId="35" borderId="17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right" vertical="center" wrapText="1"/>
    </xf>
    <xf numFmtId="0" fontId="0" fillId="35" borderId="22" xfId="0" applyFont="1" applyFill="1" applyBorder="1" applyAlignment="1">
      <alignment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 wrapText="1"/>
    </xf>
    <xf numFmtId="44" fontId="0" fillId="35" borderId="11" xfId="0" applyNumberFormat="1" applyFont="1" applyFill="1" applyBorder="1" applyAlignment="1">
      <alignment horizontal="right" vertical="center" wrapText="1"/>
    </xf>
    <xf numFmtId="164" fontId="0" fillId="35" borderId="10" xfId="0" applyNumberFormat="1" applyFont="1" applyFill="1" applyBorder="1" applyAlignment="1">
      <alignment horizontal="right"/>
    </xf>
    <xf numFmtId="164" fontId="0" fillId="35" borderId="10" xfId="0" applyNumberFormat="1" applyFont="1" applyFill="1" applyBorder="1" applyAlignment="1" quotePrefix="1">
      <alignment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8" xfId="6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/>
    </xf>
    <xf numFmtId="164" fontId="0" fillId="0" borderId="24" xfId="0" applyNumberFormat="1" applyFon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164" fontId="0" fillId="0" borderId="2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9" fillId="35" borderId="32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center" wrapText="1"/>
    </xf>
    <xf numFmtId="164" fontId="12" fillId="34" borderId="11" xfId="0" applyNumberFormat="1" applyFont="1" applyFill="1" applyBorder="1" applyAlignment="1">
      <alignment horizontal="right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64" fontId="3" fillId="0" borderId="13" xfId="6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164" fontId="3" fillId="0" borderId="12" xfId="62" applyNumberFormat="1" applyFont="1" applyFill="1" applyBorder="1" applyAlignment="1" applyProtection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164" fontId="3" fillId="0" borderId="20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3" fillId="0" borderId="14" xfId="51" applyNumberFormat="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" fillId="0" borderId="33" xfId="51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/>
      <protection/>
    </xf>
    <xf numFmtId="4" fontId="8" fillId="0" borderId="18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20" fillId="35" borderId="10" xfId="0" applyNumberFormat="1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49" fontId="20" fillId="35" borderId="18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31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vertical="center" wrapText="1"/>
    </xf>
    <xf numFmtId="164" fontId="0" fillId="35" borderId="11" xfId="0" applyNumberFormat="1" applyFont="1" applyFill="1" applyBorder="1" applyAlignment="1">
      <alignment vertical="center" wrapText="1"/>
    </xf>
    <xf numFmtId="164" fontId="0" fillId="35" borderId="18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164" fontId="0" fillId="35" borderId="10" xfId="0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164" fontId="12" fillId="34" borderId="0" xfId="0" applyNumberFormat="1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 wrapText="1"/>
    </xf>
    <xf numFmtId="164" fontId="14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4" fontId="3" fillId="33" borderId="0" xfId="0" applyNumberFormat="1" applyFont="1" applyFill="1" applyAlignment="1">
      <alignment vertical="center"/>
    </xf>
    <xf numFmtId="44" fontId="20" fillId="0" borderId="18" xfId="0" applyNumberFormat="1" applyFont="1" applyFill="1" applyBorder="1" applyAlignment="1">
      <alignment horizontal="center" vertical="center" wrapText="1"/>
    </xf>
    <xf numFmtId="44" fontId="20" fillId="0" borderId="10" xfId="0" applyNumberFormat="1" applyFont="1" applyFill="1" applyBorder="1" applyAlignment="1">
      <alignment horizontal="center" vertical="center" wrapText="1"/>
    </xf>
    <xf numFmtId="44" fontId="20" fillId="0" borderId="1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164" fontId="20" fillId="0" borderId="10" xfId="0" applyNumberFormat="1" applyFont="1" applyFill="1" applyBorder="1" applyAlignment="1">
      <alignment horizontal="center" vertical="center"/>
    </xf>
    <xf numFmtId="44" fontId="59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4" fontId="12" fillId="34" borderId="32" xfId="0" applyNumberFormat="1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17" fillId="33" borderId="10" xfId="0" applyNumberFormat="1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40" xfId="51" applyFont="1" applyFill="1" applyBorder="1" applyAlignment="1">
      <alignment horizontal="center" vertical="center"/>
      <protection/>
    </xf>
    <xf numFmtId="0" fontId="2" fillId="0" borderId="19" xfId="51" applyNumberFormat="1" applyFont="1" applyFill="1" applyBorder="1" applyAlignment="1">
      <alignment horizontal="center" vertical="center"/>
      <protection/>
    </xf>
    <xf numFmtId="0" fontId="2" fillId="0" borderId="40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SheetLayoutView="100" zoomScalePageLayoutView="0" workbookViewId="0" topLeftCell="A83">
      <selection activeCell="E126" sqref="E126"/>
    </sheetView>
  </sheetViews>
  <sheetFormatPr defaultColWidth="9.140625" defaultRowHeight="12.75"/>
  <cols>
    <col min="1" max="1" width="3.7109375" style="15" customWidth="1"/>
    <col min="2" max="2" width="28.28125" style="15" customWidth="1"/>
    <col min="3" max="3" width="9.8515625" style="11" customWidth="1"/>
    <col min="4" max="4" width="20.57421875" style="16" customWidth="1"/>
    <col min="5" max="5" width="19.28125" style="16" customWidth="1"/>
    <col min="6" max="6" width="18.00390625" style="16" customWidth="1"/>
    <col min="7" max="7" width="33.00390625" style="15" customWidth="1"/>
    <col min="8" max="8" width="31.7109375" style="15" customWidth="1"/>
    <col min="9" max="9" width="8.28125" style="44" customWidth="1"/>
    <col min="10" max="10" width="16.8515625" style="9" bestFit="1" customWidth="1"/>
    <col min="11" max="11" width="15.7109375" style="9" bestFit="1" customWidth="1"/>
    <col min="12" max="13" width="16.8515625" style="9" bestFit="1" customWidth="1"/>
    <col min="14" max="16384" width="9.140625" style="9" customWidth="1"/>
  </cols>
  <sheetData>
    <row r="1" ht="12.75">
      <c r="H1" s="212" t="s">
        <v>559</v>
      </c>
    </row>
    <row r="2" spans="1:8" ht="41.25" customHeight="1">
      <c r="A2" s="268" t="s">
        <v>258</v>
      </c>
      <c r="B2" s="268"/>
      <c r="C2" s="268"/>
      <c r="D2" s="268"/>
      <c r="E2" s="268"/>
      <c r="F2" s="268"/>
      <c r="G2" s="268"/>
      <c r="H2" s="268"/>
    </row>
    <row r="3" spans="1:8" ht="16.5" customHeight="1">
      <c r="A3" s="51"/>
      <c r="B3" s="51"/>
      <c r="C3" s="51"/>
      <c r="D3" s="51"/>
      <c r="E3" s="51"/>
      <c r="F3" s="51"/>
      <c r="G3" s="51"/>
      <c r="H3" s="51"/>
    </row>
    <row r="4" spans="1:8" ht="38.25">
      <c r="A4" s="33" t="s">
        <v>0</v>
      </c>
      <c r="B4" s="33" t="s">
        <v>26</v>
      </c>
      <c r="C4" s="33" t="s">
        <v>1</v>
      </c>
      <c r="D4" s="34" t="s">
        <v>18</v>
      </c>
      <c r="E4" s="34" t="s">
        <v>39</v>
      </c>
      <c r="F4" s="34" t="s">
        <v>41</v>
      </c>
      <c r="G4" s="33" t="s">
        <v>27</v>
      </c>
      <c r="H4" s="33" t="s">
        <v>14</v>
      </c>
    </row>
    <row r="5" spans="1:9" ht="21" customHeight="1">
      <c r="A5" s="17" t="s">
        <v>17</v>
      </c>
      <c r="B5" s="265" t="s">
        <v>47</v>
      </c>
      <c r="C5" s="265"/>
      <c r="D5" s="265"/>
      <c r="E5" s="265"/>
      <c r="F5" s="265"/>
      <c r="G5" s="265"/>
      <c r="H5" s="18" t="s">
        <v>58</v>
      </c>
      <c r="I5" s="45"/>
    </row>
    <row r="6" spans="1:9" ht="36.75" customHeight="1">
      <c r="A6" s="58">
        <v>1</v>
      </c>
      <c r="B6" s="234" t="s">
        <v>48</v>
      </c>
      <c r="C6" s="59" t="s">
        <v>49</v>
      </c>
      <c r="D6" s="60"/>
      <c r="E6" s="52">
        <v>1000000</v>
      </c>
      <c r="F6" s="56">
        <v>500</v>
      </c>
      <c r="G6" s="64" t="s">
        <v>59</v>
      </c>
      <c r="H6" s="57" t="s">
        <v>765</v>
      </c>
      <c r="I6" s="45"/>
    </row>
    <row r="7" spans="1:9" ht="36.75" customHeight="1">
      <c r="A7" s="58">
        <v>2</v>
      </c>
      <c r="B7" s="234" t="s">
        <v>51</v>
      </c>
      <c r="C7" s="220">
        <v>2008</v>
      </c>
      <c r="D7" s="60">
        <v>121840.5</v>
      </c>
      <c r="E7" s="52"/>
      <c r="F7" s="56">
        <v>30</v>
      </c>
      <c r="G7" s="219" t="s">
        <v>61</v>
      </c>
      <c r="H7" s="57"/>
      <c r="I7" s="45"/>
    </row>
    <row r="8" spans="1:9" ht="36.75" customHeight="1">
      <c r="A8" s="58">
        <v>3</v>
      </c>
      <c r="B8" s="234" t="s">
        <v>52</v>
      </c>
      <c r="C8" s="220">
        <v>1989</v>
      </c>
      <c r="D8" s="60">
        <v>1077733.63</v>
      </c>
      <c r="E8" s="52"/>
      <c r="F8" s="56">
        <v>400</v>
      </c>
      <c r="G8" s="219" t="s">
        <v>62</v>
      </c>
      <c r="H8" s="77" t="s">
        <v>562</v>
      </c>
      <c r="I8" s="45"/>
    </row>
    <row r="9" spans="1:9" ht="36.75" customHeight="1">
      <c r="A9" s="58">
        <v>4</v>
      </c>
      <c r="B9" s="234" t="s">
        <v>563</v>
      </c>
      <c r="C9" s="220"/>
      <c r="D9" s="60"/>
      <c r="E9" s="52">
        <v>53000</v>
      </c>
      <c r="F9" s="56"/>
      <c r="G9" s="219"/>
      <c r="H9" s="77" t="s">
        <v>564</v>
      </c>
      <c r="I9" s="45"/>
    </row>
    <row r="10" spans="1:9" ht="15" customHeight="1">
      <c r="A10" s="58">
        <v>5</v>
      </c>
      <c r="B10" s="136" t="s">
        <v>54</v>
      </c>
      <c r="C10" s="61" t="s">
        <v>55</v>
      </c>
      <c r="D10" s="62"/>
      <c r="E10" s="52">
        <v>700000</v>
      </c>
      <c r="F10" s="70" t="s">
        <v>140</v>
      </c>
      <c r="G10" s="66" t="s">
        <v>63</v>
      </c>
      <c r="H10" s="55" t="s">
        <v>766</v>
      </c>
      <c r="I10" s="45"/>
    </row>
    <row r="11" spans="1:9" ht="30.75" customHeight="1">
      <c r="A11" s="58">
        <v>6</v>
      </c>
      <c r="B11" s="136" t="s">
        <v>281</v>
      </c>
      <c r="C11" s="61"/>
      <c r="D11" s="62"/>
      <c r="E11" s="52">
        <v>30000</v>
      </c>
      <c r="F11" s="54">
        <v>9</v>
      </c>
      <c r="G11" s="66"/>
      <c r="H11" s="55" t="s">
        <v>767</v>
      </c>
      <c r="I11" s="45"/>
    </row>
    <row r="12" spans="1:9" ht="15" customHeight="1">
      <c r="A12" s="58">
        <v>7</v>
      </c>
      <c r="B12" s="136" t="s">
        <v>282</v>
      </c>
      <c r="C12" s="61"/>
      <c r="D12" s="62"/>
      <c r="E12" s="53">
        <v>195000</v>
      </c>
      <c r="F12" s="73">
        <v>195</v>
      </c>
      <c r="G12" s="74"/>
      <c r="H12" s="55" t="s">
        <v>767</v>
      </c>
      <c r="I12" s="45"/>
    </row>
    <row r="13" spans="1:9" ht="27.75" customHeight="1">
      <c r="A13" s="58">
        <v>8</v>
      </c>
      <c r="B13" s="136" t="s">
        <v>283</v>
      </c>
      <c r="C13" s="61"/>
      <c r="D13" s="62"/>
      <c r="E13" s="52">
        <v>570000</v>
      </c>
      <c r="F13" s="75">
        <v>380</v>
      </c>
      <c r="G13" s="66"/>
      <c r="H13" s="55" t="s">
        <v>767</v>
      </c>
      <c r="I13" s="45"/>
    </row>
    <row r="14" spans="1:9" ht="27.75" customHeight="1">
      <c r="A14" s="58">
        <v>9</v>
      </c>
      <c r="B14" s="136" t="s">
        <v>284</v>
      </c>
      <c r="C14" s="61"/>
      <c r="D14" s="62"/>
      <c r="E14" s="62">
        <v>300000</v>
      </c>
      <c r="F14" s="75">
        <v>440</v>
      </c>
      <c r="G14" s="66"/>
      <c r="H14" s="76" t="s">
        <v>574</v>
      </c>
      <c r="I14" s="45"/>
    </row>
    <row r="15" spans="1:9" ht="27.75" customHeight="1">
      <c r="A15" s="58">
        <v>10</v>
      </c>
      <c r="B15" s="136" t="s">
        <v>285</v>
      </c>
      <c r="C15" s="61"/>
      <c r="D15" s="62">
        <v>3950</v>
      </c>
      <c r="E15" s="62"/>
      <c r="F15" s="75"/>
      <c r="G15" s="66"/>
      <c r="H15" s="76" t="s">
        <v>766</v>
      </c>
      <c r="I15" s="45"/>
    </row>
    <row r="16" spans="1:9" ht="27.75" customHeight="1">
      <c r="A16" s="58">
        <v>11</v>
      </c>
      <c r="B16" s="136" t="s">
        <v>286</v>
      </c>
      <c r="C16" s="61">
        <v>2009</v>
      </c>
      <c r="D16" s="62"/>
      <c r="E16" s="62">
        <v>150000</v>
      </c>
      <c r="F16" s="75"/>
      <c r="G16" s="66"/>
      <c r="H16" s="76" t="s">
        <v>768</v>
      </c>
      <c r="I16" s="45"/>
    </row>
    <row r="17" spans="1:9" ht="43.5" customHeight="1">
      <c r="A17" s="58">
        <v>12</v>
      </c>
      <c r="B17" s="136" t="s">
        <v>565</v>
      </c>
      <c r="C17" s="61"/>
      <c r="D17" s="62">
        <v>51047.72</v>
      </c>
      <c r="E17" s="62"/>
      <c r="F17" s="75"/>
      <c r="G17" s="66"/>
      <c r="H17" s="76" t="s">
        <v>766</v>
      </c>
      <c r="I17" s="45"/>
    </row>
    <row r="18" spans="1:9" ht="27.75" customHeight="1">
      <c r="A18" s="58">
        <v>13</v>
      </c>
      <c r="B18" s="136" t="s">
        <v>287</v>
      </c>
      <c r="C18" s="61"/>
      <c r="D18" s="62"/>
      <c r="E18" s="96">
        <v>2500000</v>
      </c>
      <c r="F18" s="75"/>
      <c r="G18" s="66" t="s">
        <v>288</v>
      </c>
      <c r="H18" s="76" t="s">
        <v>766</v>
      </c>
      <c r="I18" s="45"/>
    </row>
    <row r="19" spans="1:9" ht="27.75" customHeight="1">
      <c r="A19" s="58">
        <v>14</v>
      </c>
      <c r="B19" s="136" t="s">
        <v>289</v>
      </c>
      <c r="C19" s="61">
        <v>2009</v>
      </c>
      <c r="D19" s="62"/>
      <c r="E19" s="96">
        <v>700000</v>
      </c>
      <c r="F19" s="75"/>
      <c r="G19" s="66"/>
      <c r="H19" s="50" t="s">
        <v>771</v>
      </c>
      <c r="I19" s="45"/>
    </row>
    <row r="20" spans="1:9" ht="27.75" customHeight="1">
      <c r="A20" s="58">
        <v>15</v>
      </c>
      <c r="B20" s="136" t="s">
        <v>289</v>
      </c>
      <c r="C20" s="61">
        <v>2010</v>
      </c>
      <c r="D20" s="62"/>
      <c r="E20" s="96">
        <v>400000</v>
      </c>
      <c r="F20" s="75"/>
      <c r="G20" s="66"/>
      <c r="H20" s="50" t="s">
        <v>772</v>
      </c>
      <c r="I20" s="45"/>
    </row>
    <row r="21" spans="1:9" ht="27.75" customHeight="1">
      <c r="A21" s="58">
        <v>16</v>
      </c>
      <c r="B21" s="136" t="s">
        <v>290</v>
      </c>
      <c r="C21" s="61"/>
      <c r="D21" s="62"/>
      <c r="E21" s="96">
        <v>500000</v>
      </c>
      <c r="F21" s="75"/>
      <c r="G21" s="66"/>
      <c r="H21" s="50" t="s">
        <v>766</v>
      </c>
      <c r="I21" s="45"/>
    </row>
    <row r="22" spans="1:9" ht="27.75" customHeight="1">
      <c r="A22" s="58">
        <v>17</v>
      </c>
      <c r="B22" s="136" t="s">
        <v>566</v>
      </c>
      <c r="C22" s="61"/>
      <c r="D22" s="96"/>
      <c r="E22" s="96">
        <v>100000</v>
      </c>
      <c r="F22" s="75"/>
      <c r="G22" s="66"/>
      <c r="H22" s="76" t="s">
        <v>574</v>
      </c>
      <c r="I22" s="45"/>
    </row>
    <row r="23" spans="1:9" ht="27.75" customHeight="1">
      <c r="A23" s="58">
        <v>18</v>
      </c>
      <c r="B23" s="136" t="s">
        <v>567</v>
      </c>
      <c r="C23" s="61">
        <v>2010</v>
      </c>
      <c r="D23" s="62">
        <v>66987.56</v>
      </c>
      <c r="E23" s="62"/>
      <c r="F23" s="75"/>
      <c r="G23" s="66"/>
      <c r="H23" s="50" t="s">
        <v>568</v>
      </c>
      <c r="I23" s="45"/>
    </row>
    <row r="24" spans="1:9" ht="27.75" customHeight="1">
      <c r="A24" s="58">
        <v>19</v>
      </c>
      <c r="B24" s="136" t="s">
        <v>567</v>
      </c>
      <c r="C24" s="61">
        <v>2010</v>
      </c>
      <c r="D24" s="62">
        <v>59979.35</v>
      </c>
      <c r="E24" s="62"/>
      <c r="F24" s="75"/>
      <c r="G24" s="66"/>
      <c r="H24" s="50" t="s">
        <v>569</v>
      </c>
      <c r="I24" s="45"/>
    </row>
    <row r="25" spans="1:9" ht="27.75" customHeight="1">
      <c r="A25" s="58">
        <v>20</v>
      </c>
      <c r="B25" s="136" t="s">
        <v>570</v>
      </c>
      <c r="C25" s="61">
        <v>2011</v>
      </c>
      <c r="D25" s="62">
        <v>2343161.76</v>
      </c>
      <c r="E25" s="62"/>
      <c r="F25" s="75"/>
      <c r="G25" s="66"/>
      <c r="H25" s="50" t="s">
        <v>571</v>
      </c>
      <c r="I25" s="45"/>
    </row>
    <row r="26" spans="1:9" ht="27.75" customHeight="1">
      <c r="A26" s="58">
        <v>21</v>
      </c>
      <c r="B26" s="136" t="s">
        <v>572</v>
      </c>
      <c r="C26" s="61">
        <v>2009</v>
      </c>
      <c r="D26" s="62">
        <v>3416</v>
      </c>
      <c r="E26" s="62"/>
      <c r="F26" s="75"/>
      <c r="G26" s="66"/>
      <c r="H26" s="50" t="s">
        <v>573</v>
      </c>
      <c r="I26" s="45"/>
    </row>
    <row r="27" spans="1:9" ht="27.75" customHeight="1">
      <c r="A27" s="58">
        <v>22</v>
      </c>
      <c r="B27" s="136" t="s">
        <v>572</v>
      </c>
      <c r="C27" s="61">
        <v>2009</v>
      </c>
      <c r="D27" s="62">
        <v>2648</v>
      </c>
      <c r="E27" s="62"/>
      <c r="F27" s="75"/>
      <c r="G27" s="66"/>
      <c r="H27" s="50" t="s">
        <v>574</v>
      </c>
      <c r="I27" s="45"/>
    </row>
    <row r="28" spans="1:9" ht="27.75" customHeight="1">
      <c r="A28" s="58">
        <v>23</v>
      </c>
      <c r="B28" s="136" t="s">
        <v>572</v>
      </c>
      <c r="C28" s="61">
        <v>2009</v>
      </c>
      <c r="D28" s="62">
        <v>2647.4</v>
      </c>
      <c r="E28" s="62"/>
      <c r="F28" s="75"/>
      <c r="G28" s="66"/>
      <c r="H28" s="50" t="s">
        <v>575</v>
      </c>
      <c r="I28" s="45"/>
    </row>
    <row r="29" spans="1:9" ht="27.75" customHeight="1">
      <c r="A29" s="58">
        <v>24</v>
      </c>
      <c r="B29" s="136" t="s">
        <v>572</v>
      </c>
      <c r="C29" s="61">
        <v>2009</v>
      </c>
      <c r="D29" s="62">
        <v>2647.4</v>
      </c>
      <c r="E29" s="62"/>
      <c r="F29" s="75"/>
      <c r="G29" s="66"/>
      <c r="H29" s="50" t="s">
        <v>576</v>
      </c>
      <c r="I29" s="45"/>
    </row>
    <row r="30" spans="1:9" ht="27.75" customHeight="1">
      <c r="A30" s="58">
        <v>25</v>
      </c>
      <c r="B30" s="136" t="s">
        <v>572</v>
      </c>
      <c r="C30" s="61">
        <v>2009</v>
      </c>
      <c r="D30" s="62">
        <v>2647.4</v>
      </c>
      <c r="E30" s="62"/>
      <c r="F30" s="75"/>
      <c r="G30" s="66"/>
      <c r="H30" s="50" t="s">
        <v>577</v>
      </c>
      <c r="I30" s="45"/>
    </row>
    <row r="31" spans="1:9" ht="27.75" customHeight="1">
      <c r="A31" s="58">
        <v>26</v>
      </c>
      <c r="B31" s="136" t="s">
        <v>572</v>
      </c>
      <c r="C31" s="61">
        <v>2009</v>
      </c>
      <c r="D31" s="62">
        <v>2647.4</v>
      </c>
      <c r="E31" s="62"/>
      <c r="F31" s="75"/>
      <c r="G31" s="66"/>
      <c r="H31" s="50" t="s">
        <v>577</v>
      </c>
      <c r="I31" s="45"/>
    </row>
    <row r="32" spans="1:9" ht="27.75" customHeight="1">
      <c r="A32" s="58">
        <v>27</v>
      </c>
      <c r="B32" s="136" t="s">
        <v>572</v>
      </c>
      <c r="C32" s="61">
        <v>2011</v>
      </c>
      <c r="D32" s="62">
        <v>2829</v>
      </c>
      <c r="E32" s="62"/>
      <c r="F32" s="75"/>
      <c r="G32" s="66"/>
      <c r="H32" s="50" t="s">
        <v>578</v>
      </c>
      <c r="I32" s="45"/>
    </row>
    <row r="33" spans="1:10" ht="17.25" customHeight="1">
      <c r="A33" s="30"/>
      <c r="B33" s="266"/>
      <c r="C33" s="266"/>
      <c r="D33" s="250">
        <f>SUM(D6:D32)</f>
        <v>3744183.119999999</v>
      </c>
      <c r="E33" s="250">
        <f>SUM(E6:E32)</f>
        <v>7198000</v>
      </c>
      <c r="F33" s="31"/>
      <c r="G33" s="32"/>
      <c r="H33" s="30"/>
      <c r="I33" s="45"/>
      <c r="J33" s="26"/>
    </row>
    <row r="34" spans="1:10" ht="17.25" customHeight="1">
      <c r="A34" s="30"/>
      <c r="B34" s="266" t="s">
        <v>16</v>
      </c>
      <c r="C34" s="266"/>
      <c r="D34" s="31"/>
      <c r="E34" s="31">
        <f>D33+E33</f>
        <v>10942183.12</v>
      </c>
      <c r="F34" s="31"/>
      <c r="G34" s="32"/>
      <c r="H34" s="30"/>
      <c r="I34" s="45"/>
      <c r="J34" s="26"/>
    </row>
    <row r="35" spans="1:8" ht="12.75">
      <c r="A35" s="17" t="s">
        <v>44</v>
      </c>
      <c r="B35" s="265" t="s">
        <v>87</v>
      </c>
      <c r="C35" s="265"/>
      <c r="D35" s="265"/>
      <c r="E35" s="265"/>
      <c r="F35" s="265"/>
      <c r="G35" s="265"/>
      <c r="H35" s="18" t="s">
        <v>58</v>
      </c>
    </row>
    <row r="36" spans="1:8" ht="12.75">
      <c r="A36" s="63" t="s">
        <v>17</v>
      </c>
      <c r="B36" s="136" t="s">
        <v>88</v>
      </c>
      <c r="C36" s="61" t="s">
        <v>57</v>
      </c>
      <c r="D36" s="62"/>
      <c r="E36" s="52">
        <v>225000</v>
      </c>
      <c r="F36" s="56">
        <v>150</v>
      </c>
      <c r="G36" s="66" t="s">
        <v>63</v>
      </c>
      <c r="H36" s="57" t="s">
        <v>159</v>
      </c>
    </row>
    <row r="37" spans="1:8" ht="12.75" customHeight="1">
      <c r="A37" s="30"/>
      <c r="B37" s="266" t="s">
        <v>16</v>
      </c>
      <c r="C37" s="266"/>
      <c r="D37" s="31"/>
      <c r="E37" s="31">
        <f>SUM(E36:E36)</f>
        <v>225000</v>
      </c>
      <c r="F37" s="31"/>
      <c r="G37" s="32"/>
      <c r="H37" s="30"/>
    </row>
    <row r="38" spans="1:8" ht="12.75" customHeight="1">
      <c r="A38" s="17" t="s">
        <v>46</v>
      </c>
      <c r="B38" s="265" t="s">
        <v>100</v>
      </c>
      <c r="C38" s="265"/>
      <c r="D38" s="265"/>
      <c r="E38" s="265"/>
      <c r="F38" s="265"/>
      <c r="G38" s="265"/>
      <c r="H38" s="18" t="s">
        <v>58</v>
      </c>
    </row>
    <row r="39" spans="1:8" ht="12.75">
      <c r="A39" s="68">
        <v>1</v>
      </c>
      <c r="B39" s="136" t="s">
        <v>101</v>
      </c>
      <c r="C39" s="69" t="s">
        <v>102</v>
      </c>
      <c r="D39" s="62"/>
      <c r="E39" s="71">
        <v>150000</v>
      </c>
      <c r="F39" s="56">
        <v>100</v>
      </c>
      <c r="G39" s="66" t="s">
        <v>63</v>
      </c>
      <c r="H39" s="57" t="s">
        <v>768</v>
      </c>
    </row>
    <row r="40" spans="1:8" ht="12.75">
      <c r="A40" s="30"/>
      <c r="B40" s="266" t="s">
        <v>16</v>
      </c>
      <c r="C40" s="266"/>
      <c r="D40" s="31"/>
      <c r="E40" s="31">
        <f>SUM(E39:E39)</f>
        <v>150000</v>
      </c>
      <c r="F40" s="31"/>
      <c r="G40" s="32"/>
      <c r="H40" s="30"/>
    </row>
    <row r="41" spans="1:8" ht="12.75">
      <c r="A41" s="17" t="s">
        <v>28</v>
      </c>
      <c r="B41" s="265" t="s">
        <v>104</v>
      </c>
      <c r="C41" s="265"/>
      <c r="D41" s="265"/>
      <c r="E41" s="265"/>
      <c r="F41" s="265"/>
      <c r="G41" s="265"/>
      <c r="H41" s="18" t="s">
        <v>58</v>
      </c>
    </row>
    <row r="42" spans="1:8" ht="12.75">
      <c r="A42" s="68" t="s">
        <v>17</v>
      </c>
      <c r="B42" s="136" t="s">
        <v>105</v>
      </c>
      <c r="C42" s="61" t="s">
        <v>57</v>
      </c>
      <c r="D42" s="62"/>
      <c r="E42" s="71">
        <v>200000</v>
      </c>
      <c r="F42" s="56">
        <v>90</v>
      </c>
      <c r="G42" s="66" t="s">
        <v>63</v>
      </c>
      <c r="H42" s="57" t="s">
        <v>575</v>
      </c>
    </row>
    <row r="43" spans="1:8" ht="12.75">
      <c r="A43" s="30"/>
      <c r="B43" s="266" t="s">
        <v>16</v>
      </c>
      <c r="C43" s="266"/>
      <c r="D43" s="31"/>
      <c r="E43" s="31">
        <v>200000</v>
      </c>
      <c r="F43" s="31"/>
      <c r="G43" s="32"/>
      <c r="H43" s="30"/>
    </row>
    <row r="44" spans="1:8" ht="12.75">
      <c r="A44" s="17" t="s">
        <v>114</v>
      </c>
      <c r="B44" s="265" t="s">
        <v>115</v>
      </c>
      <c r="C44" s="265"/>
      <c r="D44" s="265"/>
      <c r="E44" s="265"/>
      <c r="F44" s="265"/>
      <c r="G44" s="265"/>
      <c r="H44" s="18" t="s">
        <v>58</v>
      </c>
    </row>
    <row r="45" spans="1:8" ht="12.75">
      <c r="A45" s="68" t="s">
        <v>17</v>
      </c>
      <c r="B45" s="136" t="s">
        <v>116</v>
      </c>
      <c r="C45" s="61" t="s">
        <v>117</v>
      </c>
      <c r="D45" s="62"/>
      <c r="E45" s="71">
        <v>250000</v>
      </c>
      <c r="F45" s="56">
        <v>200</v>
      </c>
      <c r="G45" s="66" t="s">
        <v>63</v>
      </c>
      <c r="H45" s="57" t="s">
        <v>577</v>
      </c>
    </row>
    <row r="46" spans="1:8" ht="12.75">
      <c r="A46" s="30"/>
      <c r="B46" s="266" t="s">
        <v>16</v>
      </c>
      <c r="C46" s="266"/>
      <c r="D46" s="31"/>
      <c r="E46" s="31">
        <f>SUM(E45:E45)</f>
        <v>250000</v>
      </c>
      <c r="F46" s="31"/>
      <c r="G46" s="32"/>
      <c r="H46" s="30"/>
    </row>
    <row r="47" spans="1:8" ht="12.75">
      <c r="A47" s="17" t="s">
        <v>32</v>
      </c>
      <c r="B47" s="265" t="s">
        <v>127</v>
      </c>
      <c r="C47" s="265"/>
      <c r="D47" s="265"/>
      <c r="E47" s="265"/>
      <c r="F47" s="265"/>
      <c r="G47" s="265"/>
      <c r="H47" s="18" t="s">
        <v>58</v>
      </c>
    </row>
    <row r="48" spans="1:8" ht="38.25">
      <c r="A48" s="68" t="s">
        <v>17</v>
      </c>
      <c r="B48" s="136" t="s">
        <v>128</v>
      </c>
      <c r="C48" s="61" t="s">
        <v>55</v>
      </c>
      <c r="D48" s="62">
        <v>227922</v>
      </c>
      <c r="F48" s="56"/>
      <c r="G48" s="65" t="s">
        <v>60</v>
      </c>
      <c r="H48" s="57" t="s">
        <v>769</v>
      </c>
    </row>
    <row r="49" spans="1:8" ht="12.75">
      <c r="A49" s="30"/>
      <c r="B49" s="266" t="s">
        <v>16</v>
      </c>
      <c r="C49" s="266"/>
      <c r="D49" s="31">
        <f>SUM(D48:D48)</f>
        <v>227922</v>
      </c>
      <c r="E49" s="31"/>
      <c r="F49" s="31"/>
      <c r="G49" s="32"/>
      <c r="H49" s="30"/>
    </row>
    <row r="50" spans="1:8" ht="12.75">
      <c r="A50" s="17" t="s">
        <v>141</v>
      </c>
      <c r="B50" s="265" t="s">
        <v>142</v>
      </c>
      <c r="C50" s="265"/>
      <c r="D50" s="265"/>
      <c r="E50" s="265"/>
      <c r="F50" s="265"/>
      <c r="G50" s="265"/>
      <c r="H50" s="18" t="s">
        <v>58</v>
      </c>
    </row>
    <row r="51" spans="1:8" ht="25.5">
      <c r="A51" s="107" t="s">
        <v>17</v>
      </c>
      <c r="B51" s="106" t="s">
        <v>142</v>
      </c>
      <c r="C51" s="132"/>
      <c r="D51" s="108"/>
      <c r="E51" s="16">
        <v>1400000</v>
      </c>
      <c r="F51" s="109">
        <v>700</v>
      </c>
      <c r="G51" s="133"/>
      <c r="H51" s="82" t="s">
        <v>143</v>
      </c>
    </row>
    <row r="52" spans="1:8" ht="25.5">
      <c r="A52" s="107">
        <v>2</v>
      </c>
      <c r="B52" s="106" t="s">
        <v>489</v>
      </c>
      <c r="C52" s="132"/>
      <c r="D52" s="62">
        <v>4500</v>
      </c>
      <c r="E52" s="87"/>
      <c r="F52" s="75"/>
      <c r="G52" s="65"/>
      <c r="H52" s="82" t="s">
        <v>143</v>
      </c>
    </row>
    <row r="53" spans="1:8" ht="25.5">
      <c r="A53" s="68">
        <v>3</v>
      </c>
      <c r="B53" s="50" t="s">
        <v>193</v>
      </c>
      <c r="C53" s="61"/>
      <c r="D53" s="62">
        <v>4914</v>
      </c>
      <c r="E53" s="87"/>
      <c r="F53" s="75"/>
      <c r="G53" s="65"/>
      <c r="H53" s="82" t="s">
        <v>143</v>
      </c>
    </row>
    <row r="54" spans="1:8" ht="12.75">
      <c r="A54" s="30"/>
      <c r="B54" s="266"/>
      <c r="C54" s="266"/>
      <c r="D54" s="250">
        <f>SUM(D52:D53)</f>
        <v>9414</v>
      </c>
      <c r="E54" s="250">
        <f>SUM(E51)</f>
        <v>1400000</v>
      </c>
      <c r="F54" s="31"/>
      <c r="G54" s="32"/>
      <c r="H54" s="30"/>
    </row>
    <row r="55" spans="1:8" ht="12.75">
      <c r="A55" s="30"/>
      <c r="B55" s="266" t="s">
        <v>16</v>
      </c>
      <c r="C55" s="266"/>
      <c r="D55" s="31"/>
      <c r="E55" s="31">
        <f>D54+E54</f>
        <v>1409414</v>
      </c>
      <c r="F55" s="31"/>
      <c r="G55" s="32"/>
      <c r="H55" s="30"/>
    </row>
    <row r="56" spans="1:8" ht="12.75">
      <c r="A56" s="17" t="s">
        <v>33</v>
      </c>
      <c r="B56" s="265" t="s">
        <v>144</v>
      </c>
      <c r="C56" s="265"/>
      <c r="D56" s="265"/>
      <c r="E56" s="265"/>
      <c r="F56" s="265"/>
      <c r="G56" s="265"/>
      <c r="H56" s="18" t="s">
        <v>58</v>
      </c>
    </row>
    <row r="57" spans="1:8" ht="12.75">
      <c r="A57" s="68" t="s">
        <v>17</v>
      </c>
      <c r="B57" s="50" t="s">
        <v>145</v>
      </c>
      <c r="C57" s="61"/>
      <c r="D57" s="62"/>
      <c r="E57" s="87">
        <v>2600000</v>
      </c>
      <c r="F57" s="75">
        <v>1300</v>
      </c>
      <c r="G57" s="65"/>
      <c r="H57" s="50" t="s">
        <v>486</v>
      </c>
    </row>
    <row r="58" spans="1:8" ht="12.75">
      <c r="A58" s="68">
        <v>2</v>
      </c>
      <c r="B58" s="50" t="s">
        <v>485</v>
      </c>
      <c r="C58" s="61"/>
      <c r="D58" s="62">
        <v>461288.06</v>
      </c>
      <c r="E58" s="87"/>
      <c r="F58" s="75"/>
      <c r="G58" s="65"/>
      <c r="H58" s="50" t="s">
        <v>486</v>
      </c>
    </row>
    <row r="59" spans="1:8" ht="12.75">
      <c r="A59" s="68">
        <v>3</v>
      </c>
      <c r="B59" s="50" t="s">
        <v>487</v>
      </c>
      <c r="C59" s="61">
        <v>2007</v>
      </c>
      <c r="D59" s="62">
        <v>30012</v>
      </c>
      <c r="E59" s="87"/>
      <c r="F59" s="75"/>
      <c r="G59" s="65"/>
      <c r="H59" s="50" t="s">
        <v>486</v>
      </c>
    </row>
    <row r="60" spans="1:8" ht="12.75">
      <c r="A60" s="68">
        <v>4</v>
      </c>
      <c r="B60" s="50" t="s">
        <v>321</v>
      </c>
      <c r="C60" s="61"/>
      <c r="D60" s="62"/>
      <c r="E60" s="87">
        <v>8600</v>
      </c>
      <c r="F60" s="75"/>
      <c r="G60" s="65"/>
      <c r="H60" s="50" t="s">
        <v>486</v>
      </c>
    </row>
    <row r="61" spans="1:8" ht="12.75">
      <c r="A61" s="68">
        <v>5</v>
      </c>
      <c r="B61" s="50" t="s">
        <v>497</v>
      </c>
      <c r="C61" s="61">
        <v>2011</v>
      </c>
      <c r="D61" s="62">
        <v>252928.64</v>
      </c>
      <c r="E61" s="87"/>
      <c r="F61" s="75"/>
      <c r="G61" s="65"/>
      <c r="H61" s="50" t="s">
        <v>486</v>
      </c>
    </row>
    <row r="62" spans="1:8" ht="12.75">
      <c r="A62" s="30"/>
      <c r="B62" s="266"/>
      <c r="C62" s="266"/>
      <c r="D62" s="250">
        <f>SUM(D58:D61)</f>
        <v>744228.7</v>
      </c>
      <c r="E62" s="250">
        <f>SUM(E57:E61)</f>
        <v>2608600</v>
      </c>
      <c r="F62" s="31"/>
      <c r="G62" s="32"/>
      <c r="H62" s="30"/>
    </row>
    <row r="63" spans="1:8" ht="12.75">
      <c r="A63" s="30"/>
      <c r="B63" s="266" t="s">
        <v>16</v>
      </c>
      <c r="C63" s="266"/>
      <c r="D63" s="31"/>
      <c r="E63" s="31">
        <f>D62+E62</f>
        <v>3352828.7</v>
      </c>
      <c r="F63" s="31"/>
      <c r="G63" s="32"/>
      <c r="H63" s="30"/>
    </row>
    <row r="64" spans="1:8" ht="12.75">
      <c r="A64" s="17" t="s">
        <v>153</v>
      </c>
      <c r="B64" s="265" t="s">
        <v>154</v>
      </c>
      <c r="C64" s="265"/>
      <c r="D64" s="265"/>
      <c r="E64" s="265"/>
      <c r="F64" s="265"/>
      <c r="G64" s="265"/>
      <c r="H64" s="18" t="s">
        <v>710</v>
      </c>
    </row>
    <row r="65" spans="1:8" ht="12.75">
      <c r="A65" s="68" t="s">
        <v>17</v>
      </c>
      <c r="B65" s="50" t="s">
        <v>145</v>
      </c>
      <c r="C65" s="61"/>
      <c r="D65" s="62"/>
      <c r="E65" s="87">
        <v>2600000</v>
      </c>
      <c r="F65" s="75">
        <v>1300</v>
      </c>
      <c r="G65" s="65"/>
      <c r="H65" s="50" t="s">
        <v>571</v>
      </c>
    </row>
    <row r="66" spans="1:8" ht="12.75">
      <c r="A66" s="68">
        <v>2</v>
      </c>
      <c r="B66" s="50" t="s">
        <v>393</v>
      </c>
      <c r="C66" s="61"/>
      <c r="D66" s="62">
        <v>3850</v>
      </c>
      <c r="E66" s="87"/>
      <c r="F66" s="75"/>
      <c r="G66" s="65"/>
      <c r="H66" s="50" t="s">
        <v>571</v>
      </c>
    </row>
    <row r="67" spans="1:8" ht="12.75">
      <c r="A67" s="68">
        <v>3</v>
      </c>
      <c r="B67" s="50" t="s">
        <v>609</v>
      </c>
      <c r="C67" s="61"/>
      <c r="D67" s="62">
        <v>28290</v>
      </c>
      <c r="E67" s="87"/>
      <c r="F67" s="75"/>
      <c r="G67" s="65"/>
      <c r="H67" s="50" t="s">
        <v>571</v>
      </c>
    </row>
    <row r="68" spans="1:8" ht="12.75">
      <c r="A68" s="68">
        <v>4</v>
      </c>
      <c r="B68" s="50" t="s">
        <v>497</v>
      </c>
      <c r="C68" s="61">
        <v>2011</v>
      </c>
      <c r="D68" s="62">
        <v>123491.29</v>
      </c>
      <c r="E68" s="87"/>
      <c r="F68" s="75"/>
      <c r="G68" s="65"/>
      <c r="H68" s="50" t="s">
        <v>571</v>
      </c>
    </row>
    <row r="69" spans="1:8" ht="12.75">
      <c r="A69" s="30"/>
      <c r="B69" s="266"/>
      <c r="C69" s="266"/>
      <c r="D69" s="250">
        <f>SUM(D66:D68)</f>
        <v>155631.28999999998</v>
      </c>
      <c r="E69" s="250">
        <f>SUM(E65:E65)</f>
        <v>2600000</v>
      </c>
      <c r="F69" s="31"/>
      <c r="G69" s="32"/>
      <c r="H69" s="30"/>
    </row>
    <row r="70" spans="1:8" ht="12.75">
      <c r="A70" s="30"/>
      <c r="B70" s="266" t="s">
        <v>16</v>
      </c>
      <c r="C70" s="266"/>
      <c r="D70" s="31"/>
      <c r="E70" s="31">
        <f>D69+E69</f>
        <v>2755631.29</v>
      </c>
      <c r="F70" s="31"/>
      <c r="G70" s="32"/>
      <c r="H70" s="30"/>
    </row>
    <row r="71" spans="1:8" ht="12.75">
      <c r="A71" s="17" t="s">
        <v>156</v>
      </c>
      <c r="B71" s="265" t="s">
        <v>457</v>
      </c>
      <c r="C71" s="265"/>
      <c r="D71" s="265"/>
      <c r="E71" s="265"/>
      <c r="F71" s="265"/>
      <c r="G71" s="265"/>
      <c r="H71" s="18" t="s">
        <v>158</v>
      </c>
    </row>
    <row r="72" spans="1:8" ht="12.75">
      <c r="A72" s="68" t="s">
        <v>17</v>
      </c>
      <c r="B72" s="50" t="s">
        <v>145</v>
      </c>
      <c r="C72" s="61"/>
      <c r="D72" s="62"/>
      <c r="E72" s="87">
        <v>700000</v>
      </c>
      <c r="F72" s="75">
        <v>500</v>
      </c>
      <c r="G72" s="65"/>
      <c r="H72" s="82" t="s">
        <v>159</v>
      </c>
    </row>
    <row r="73" spans="1:8" ht="12.75">
      <c r="A73" s="68">
        <v>2</v>
      </c>
      <c r="B73" s="50" t="s">
        <v>145</v>
      </c>
      <c r="C73" s="61"/>
      <c r="D73" s="62"/>
      <c r="E73" s="87">
        <v>300000</v>
      </c>
      <c r="F73" s="75">
        <v>500</v>
      </c>
      <c r="G73" s="65"/>
      <c r="H73" s="82" t="s">
        <v>159</v>
      </c>
    </row>
    <row r="74" spans="1:8" ht="12.75">
      <c r="A74" s="68">
        <v>3</v>
      </c>
      <c r="B74" s="50" t="s">
        <v>320</v>
      </c>
      <c r="C74" s="61"/>
      <c r="D74" s="62">
        <v>1500</v>
      </c>
      <c r="E74" s="87"/>
      <c r="F74" s="75"/>
      <c r="G74" s="65"/>
      <c r="H74" s="82" t="s">
        <v>159</v>
      </c>
    </row>
    <row r="75" spans="1:8" ht="12.75">
      <c r="A75" s="68">
        <v>4</v>
      </c>
      <c r="B75" s="50" t="s">
        <v>337</v>
      </c>
      <c r="C75" s="61"/>
      <c r="D75" s="62"/>
      <c r="E75" s="87">
        <v>7000</v>
      </c>
      <c r="F75" s="75"/>
      <c r="G75" s="65"/>
      <c r="H75" s="82" t="s">
        <v>159</v>
      </c>
    </row>
    <row r="76" spans="1:8" ht="12.75">
      <c r="A76" s="30"/>
      <c r="B76" s="266"/>
      <c r="C76" s="266"/>
      <c r="D76" s="250">
        <f>SUM(D73:D75)</f>
        <v>1500</v>
      </c>
      <c r="E76" s="250">
        <f>SUM(E72:E75)</f>
        <v>1007000</v>
      </c>
      <c r="F76" s="31"/>
      <c r="G76" s="32"/>
      <c r="H76" s="30"/>
    </row>
    <row r="77" spans="1:8" ht="12.75">
      <c r="A77" s="30"/>
      <c r="B77" s="266" t="s">
        <v>16</v>
      </c>
      <c r="C77" s="266"/>
      <c r="D77" s="31"/>
      <c r="E77" s="31">
        <f>D76+E76</f>
        <v>1008500</v>
      </c>
      <c r="F77" s="31"/>
      <c r="G77" s="32"/>
      <c r="H77" s="30"/>
    </row>
    <row r="78" spans="1:8" ht="12.75">
      <c r="A78" s="17" t="s">
        <v>179</v>
      </c>
      <c r="B78" s="265" t="s">
        <v>180</v>
      </c>
      <c r="C78" s="265"/>
      <c r="D78" s="265"/>
      <c r="E78" s="265"/>
      <c r="F78" s="265"/>
      <c r="G78" s="265"/>
      <c r="H78" s="18" t="s">
        <v>711</v>
      </c>
    </row>
    <row r="79" spans="1:8" ht="25.5">
      <c r="A79" s="107" t="s">
        <v>17</v>
      </c>
      <c r="B79" s="106" t="s">
        <v>181</v>
      </c>
      <c r="C79" s="107" t="s">
        <v>182</v>
      </c>
      <c r="D79" s="108"/>
      <c r="E79" s="16">
        <v>1500000</v>
      </c>
      <c r="F79" s="109">
        <v>750</v>
      </c>
      <c r="G79" s="110" t="s">
        <v>183</v>
      </c>
      <c r="H79" s="50" t="s">
        <v>184</v>
      </c>
    </row>
    <row r="80" spans="1:8" ht="12.75">
      <c r="A80" s="68">
        <v>2</v>
      </c>
      <c r="B80" s="50" t="s">
        <v>318</v>
      </c>
      <c r="C80" s="68"/>
      <c r="D80" s="62">
        <v>1181.1</v>
      </c>
      <c r="E80" s="87"/>
      <c r="F80" s="75"/>
      <c r="G80" s="85"/>
      <c r="H80" s="50" t="s">
        <v>184</v>
      </c>
    </row>
    <row r="81" spans="1:8" ht="25.5">
      <c r="A81" s="68">
        <v>3</v>
      </c>
      <c r="B81" s="50" t="s">
        <v>319</v>
      </c>
      <c r="C81" s="68">
        <v>1962</v>
      </c>
      <c r="D81" s="62"/>
      <c r="E81" s="87">
        <v>30000</v>
      </c>
      <c r="F81" s="75">
        <v>61.2</v>
      </c>
      <c r="G81" s="85"/>
      <c r="H81" s="50" t="s">
        <v>184</v>
      </c>
    </row>
    <row r="82" spans="1:8" ht="12.75">
      <c r="A82" s="68">
        <v>4</v>
      </c>
      <c r="B82" s="50" t="s">
        <v>320</v>
      </c>
      <c r="C82" s="68"/>
      <c r="D82" s="62">
        <v>429.4</v>
      </c>
      <c r="E82" s="87"/>
      <c r="F82" s="75"/>
      <c r="G82" s="85"/>
      <c r="H82" s="50" t="s">
        <v>184</v>
      </c>
    </row>
    <row r="83" spans="1:8" ht="12.75">
      <c r="A83" s="68">
        <v>5</v>
      </c>
      <c r="B83" s="50" t="s">
        <v>321</v>
      </c>
      <c r="C83" s="68"/>
      <c r="D83" s="62"/>
      <c r="E83" s="87">
        <v>5000</v>
      </c>
      <c r="F83" s="75"/>
      <c r="G83" s="85"/>
      <c r="H83" s="50" t="s">
        <v>184</v>
      </c>
    </row>
    <row r="84" spans="1:8" ht="12.75">
      <c r="A84" s="30"/>
      <c r="B84" s="266" t="s">
        <v>16</v>
      </c>
      <c r="C84" s="266"/>
      <c r="D84" s="250">
        <f>SUM(D79:D83)</f>
        <v>1610.5</v>
      </c>
      <c r="E84" s="250">
        <f>SUM(E79:E83)</f>
        <v>1535000</v>
      </c>
      <c r="F84" s="31"/>
      <c r="G84" s="32"/>
      <c r="H84" s="30"/>
    </row>
    <row r="85" spans="1:8" ht="12.75">
      <c r="A85" s="30"/>
      <c r="B85" s="33" t="s">
        <v>16</v>
      </c>
      <c r="C85" s="33"/>
      <c r="D85" s="31"/>
      <c r="E85" s="31">
        <f>SUM(D84+E84)</f>
        <v>1536610.5</v>
      </c>
      <c r="F85" s="31"/>
      <c r="G85" s="32"/>
      <c r="H85" s="30"/>
    </row>
    <row r="86" spans="1:8" ht="12.75">
      <c r="A86" s="17" t="s">
        <v>190</v>
      </c>
      <c r="B86" s="265" t="s">
        <v>191</v>
      </c>
      <c r="C86" s="265"/>
      <c r="D86" s="265"/>
      <c r="E86" s="265"/>
      <c r="F86" s="265"/>
      <c r="G86" s="265"/>
      <c r="H86" s="18" t="s">
        <v>58</v>
      </c>
    </row>
    <row r="87" spans="1:8" ht="12.75">
      <c r="A87" s="67">
        <v>1</v>
      </c>
      <c r="B87" s="234" t="s">
        <v>192</v>
      </c>
      <c r="C87" s="58">
        <v>1967</v>
      </c>
      <c r="D87" s="60"/>
      <c r="E87" s="87">
        <v>1400000</v>
      </c>
      <c r="F87" s="86">
        <v>700</v>
      </c>
      <c r="G87" s="85"/>
      <c r="H87" s="50" t="s">
        <v>194</v>
      </c>
    </row>
    <row r="88" spans="1:8" ht="12.75">
      <c r="A88" s="107">
        <v>2</v>
      </c>
      <c r="B88" s="137" t="s">
        <v>193</v>
      </c>
      <c r="C88" s="106">
        <v>1968</v>
      </c>
      <c r="D88" s="108"/>
      <c r="E88" s="111">
        <v>90000</v>
      </c>
      <c r="F88" s="72">
        <v>90</v>
      </c>
      <c r="G88" s="110"/>
      <c r="H88" s="50" t="s">
        <v>194</v>
      </c>
    </row>
    <row r="89" spans="1:8" ht="12.75">
      <c r="A89" s="68">
        <v>3</v>
      </c>
      <c r="B89" s="136" t="s">
        <v>332</v>
      </c>
      <c r="C89" s="50"/>
      <c r="D89" s="62">
        <v>702</v>
      </c>
      <c r="E89" s="87"/>
      <c r="F89" s="75"/>
      <c r="G89" s="85"/>
      <c r="H89" s="50" t="s">
        <v>194</v>
      </c>
    </row>
    <row r="90" spans="1:8" ht="12.75">
      <c r="A90" s="67">
        <v>4</v>
      </c>
      <c r="B90" s="136" t="s">
        <v>333</v>
      </c>
      <c r="C90" s="50"/>
      <c r="D90" s="62">
        <v>9919.3</v>
      </c>
      <c r="E90" s="87"/>
      <c r="F90" s="75"/>
      <c r="G90" s="85"/>
      <c r="H90" s="50" t="s">
        <v>194</v>
      </c>
    </row>
    <row r="91" spans="1:8" ht="12.75">
      <c r="A91" s="107">
        <v>5</v>
      </c>
      <c r="B91" s="136" t="s">
        <v>318</v>
      </c>
      <c r="C91" s="50"/>
      <c r="D91" s="62">
        <v>3815.6</v>
      </c>
      <c r="E91" s="87"/>
      <c r="F91" s="75"/>
      <c r="G91" s="85"/>
      <c r="H91" s="50" t="s">
        <v>194</v>
      </c>
    </row>
    <row r="92" spans="1:8" ht="12.75">
      <c r="A92" s="68">
        <v>6</v>
      </c>
      <c r="B92" s="136" t="s">
        <v>334</v>
      </c>
      <c r="C92" s="50"/>
      <c r="D92" s="62">
        <v>1365.2</v>
      </c>
      <c r="E92" s="87"/>
      <c r="F92" s="75"/>
      <c r="G92" s="85"/>
      <c r="H92" s="50" t="s">
        <v>194</v>
      </c>
    </row>
    <row r="93" spans="1:8" ht="12.75">
      <c r="A93" s="67">
        <v>7</v>
      </c>
      <c r="B93" s="136" t="s">
        <v>335</v>
      </c>
      <c r="C93" s="50">
        <v>1965</v>
      </c>
      <c r="D93" s="62"/>
      <c r="E93" s="87">
        <v>100000</v>
      </c>
      <c r="F93" s="75">
        <v>50</v>
      </c>
      <c r="G93" s="85"/>
      <c r="H93" s="50" t="s">
        <v>194</v>
      </c>
    </row>
    <row r="94" spans="1:8" ht="12.75">
      <c r="A94" s="68">
        <v>8</v>
      </c>
      <c r="B94" s="136" t="s">
        <v>336</v>
      </c>
      <c r="C94" s="50"/>
      <c r="D94" s="62">
        <v>4311.3</v>
      </c>
      <c r="E94" s="87"/>
      <c r="F94" s="75"/>
      <c r="G94" s="85"/>
      <c r="H94" s="50" t="s">
        <v>194</v>
      </c>
    </row>
    <row r="95" spans="1:8" ht="12.75">
      <c r="A95" s="67">
        <v>9</v>
      </c>
      <c r="B95" s="136" t="s">
        <v>337</v>
      </c>
      <c r="C95" s="50"/>
      <c r="D95" s="62"/>
      <c r="E95" s="87">
        <v>10000</v>
      </c>
      <c r="F95" s="75"/>
      <c r="G95" s="85"/>
      <c r="H95" s="50" t="s">
        <v>194</v>
      </c>
    </row>
    <row r="96" spans="1:8" ht="12.75">
      <c r="A96" s="107">
        <v>10</v>
      </c>
      <c r="B96" s="136" t="s">
        <v>338</v>
      </c>
      <c r="C96" s="50"/>
      <c r="D96" s="62">
        <v>2846</v>
      </c>
      <c r="E96" s="87"/>
      <c r="F96" s="75"/>
      <c r="G96" s="85"/>
      <c r="H96" s="50" t="s">
        <v>194</v>
      </c>
    </row>
    <row r="97" spans="1:8" ht="12.75">
      <c r="A97" s="107">
        <v>11</v>
      </c>
      <c r="B97" s="136" t="s">
        <v>646</v>
      </c>
      <c r="C97" s="50">
        <v>2011</v>
      </c>
      <c r="D97" s="62">
        <v>123628.85</v>
      </c>
      <c r="E97" s="87"/>
      <c r="F97" s="75"/>
      <c r="G97" s="85"/>
      <c r="H97" s="50" t="s">
        <v>194</v>
      </c>
    </row>
    <row r="98" spans="1:8" ht="12.75">
      <c r="A98" s="30"/>
      <c r="B98" s="266" t="s">
        <v>16</v>
      </c>
      <c r="C98" s="266"/>
      <c r="D98" s="250">
        <f>SUM(D87:D97)</f>
        <v>146588.25</v>
      </c>
      <c r="E98" s="250">
        <f>SUM(E87:E97)</f>
        <v>1600000</v>
      </c>
      <c r="F98" s="31"/>
      <c r="G98" s="32"/>
      <c r="H98" s="30"/>
    </row>
    <row r="99" spans="1:8" ht="12.75">
      <c r="A99" s="30"/>
      <c r="B99" s="33" t="s">
        <v>16</v>
      </c>
      <c r="C99" s="33"/>
      <c r="D99" s="31"/>
      <c r="E99" s="31">
        <f>SUM(D98+E98)</f>
        <v>1746588.25</v>
      </c>
      <c r="F99" s="31"/>
      <c r="G99" s="32"/>
      <c r="H99" s="30"/>
    </row>
    <row r="100" spans="1:8" ht="12.75">
      <c r="A100" s="17" t="s">
        <v>197</v>
      </c>
      <c r="B100" s="267" t="s">
        <v>198</v>
      </c>
      <c r="C100" s="267"/>
      <c r="D100" s="267"/>
      <c r="E100" s="267"/>
      <c r="F100" s="267"/>
      <c r="G100" s="267"/>
      <c r="H100" s="18" t="s">
        <v>58</v>
      </c>
    </row>
    <row r="101" spans="1:8" ht="12.75">
      <c r="A101" s="67">
        <v>1</v>
      </c>
      <c r="B101" s="58" t="s">
        <v>199</v>
      </c>
      <c r="C101" s="58"/>
      <c r="D101" s="60"/>
      <c r="E101" s="87"/>
      <c r="F101" s="86"/>
      <c r="G101" s="85"/>
      <c r="H101" s="77"/>
    </row>
    <row r="102" spans="1:8" ht="12.75">
      <c r="A102" s="30"/>
      <c r="B102" s="266" t="s">
        <v>16</v>
      </c>
      <c r="C102" s="266"/>
      <c r="D102" s="31">
        <f>SUM(D101:D101)</f>
        <v>0</v>
      </c>
      <c r="E102" s="31">
        <f>SUM(E101:E101)</f>
        <v>0</v>
      </c>
      <c r="F102" s="31"/>
      <c r="G102" s="32"/>
      <c r="H102" s="30"/>
    </row>
    <row r="103" spans="1:8" ht="12.75">
      <c r="A103" s="17" t="s">
        <v>202</v>
      </c>
      <c r="B103" s="265" t="s">
        <v>717</v>
      </c>
      <c r="C103" s="265"/>
      <c r="D103" s="265"/>
      <c r="E103" s="265"/>
      <c r="F103" s="265"/>
      <c r="G103" s="265"/>
      <c r="H103" s="18" t="s">
        <v>712</v>
      </c>
    </row>
    <row r="104" spans="1:8" ht="12.75">
      <c r="A104" s="67">
        <v>1</v>
      </c>
      <c r="B104" s="234" t="s">
        <v>145</v>
      </c>
      <c r="C104" s="58"/>
      <c r="D104" s="60"/>
      <c r="E104" s="87">
        <v>1200000</v>
      </c>
      <c r="F104" s="86">
        <v>600</v>
      </c>
      <c r="G104" s="85"/>
      <c r="H104" s="50" t="s">
        <v>203</v>
      </c>
    </row>
    <row r="105" spans="1:8" ht="12.75">
      <c r="A105" s="67">
        <v>2</v>
      </c>
      <c r="B105" s="136" t="s">
        <v>321</v>
      </c>
      <c r="C105" s="50"/>
      <c r="D105" s="62"/>
      <c r="E105" s="87">
        <v>10000</v>
      </c>
      <c r="F105" s="75"/>
      <c r="G105" s="85"/>
      <c r="H105" s="50" t="s">
        <v>203</v>
      </c>
    </row>
    <row r="106" spans="1:8" ht="12.75">
      <c r="A106" s="30"/>
      <c r="B106" s="266" t="s">
        <v>16</v>
      </c>
      <c r="C106" s="266"/>
      <c r="D106" s="31"/>
      <c r="E106" s="31">
        <f>SUM(E104:E105)</f>
        <v>1210000</v>
      </c>
      <c r="F106" s="31"/>
      <c r="G106" s="32"/>
      <c r="H106" s="30"/>
    </row>
    <row r="107" spans="1:8" ht="12.75">
      <c r="A107" s="17" t="s">
        <v>210</v>
      </c>
      <c r="B107" s="265" t="s">
        <v>211</v>
      </c>
      <c r="C107" s="265"/>
      <c r="D107" s="265"/>
      <c r="E107" s="265"/>
      <c r="F107" s="265"/>
      <c r="G107" s="265"/>
      <c r="H107" s="18" t="s">
        <v>713</v>
      </c>
    </row>
    <row r="108" spans="1:8" ht="12.75">
      <c r="A108" s="251">
        <v>1</v>
      </c>
      <c r="B108" s="100" t="s">
        <v>617</v>
      </c>
      <c r="C108" s="100">
        <v>2008</v>
      </c>
      <c r="D108" s="240"/>
      <c r="E108" s="240">
        <v>1000000</v>
      </c>
      <c r="F108" s="100"/>
      <c r="G108" s="100"/>
      <c r="H108" s="101" t="s">
        <v>769</v>
      </c>
    </row>
    <row r="109" spans="1:8" ht="12.75">
      <c r="A109" s="251">
        <v>2</v>
      </c>
      <c r="B109" s="237" t="s">
        <v>616</v>
      </c>
      <c r="C109" s="100"/>
      <c r="D109" s="240">
        <v>352000</v>
      </c>
      <c r="E109" s="240"/>
      <c r="F109" s="100"/>
      <c r="G109" s="100"/>
      <c r="H109" s="101" t="s">
        <v>574</v>
      </c>
    </row>
    <row r="110" spans="1:8" ht="12.75">
      <c r="A110" s="67">
        <v>3</v>
      </c>
      <c r="B110" s="58" t="s">
        <v>448</v>
      </c>
      <c r="C110" s="58">
        <v>2010</v>
      </c>
      <c r="D110" s="169">
        <v>742760.63</v>
      </c>
      <c r="E110" s="238"/>
      <c r="F110" s="239"/>
      <c r="G110" s="236"/>
      <c r="H110" s="101" t="s">
        <v>574</v>
      </c>
    </row>
    <row r="111" spans="1:8" ht="12.75">
      <c r="A111" s="30"/>
      <c r="B111" s="266"/>
      <c r="C111" s="266"/>
      <c r="D111" s="250">
        <f>SUM(D109:D110)</f>
        <v>1094760.63</v>
      </c>
      <c r="E111" s="250">
        <f>SUM(E108:E110)</f>
        <v>1000000</v>
      </c>
      <c r="F111" s="31"/>
      <c r="G111" s="32"/>
      <c r="H111" s="30"/>
    </row>
    <row r="112" spans="1:8" ht="12.75">
      <c r="A112" s="30"/>
      <c r="B112" s="266" t="s">
        <v>16</v>
      </c>
      <c r="C112" s="266"/>
      <c r="D112" s="31"/>
      <c r="E112" s="31">
        <f>D111+E111</f>
        <v>2094760.63</v>
      </c>
      <c r="F112" s="31"/>
      <c r="G112" s="32"/>
      <c r="H112" s="30"/>
    </row>
    <row r="113" spans="1:8" ht="12.75">
      <c r="A113" s="17" t="s">
        <v>215</v>
      </c>
      <c r="B113" s="265" t="s">
        <v>216</v>
      </c>
      <c r="C113" s="265"/>
      <c r="D113" s="265"/>
      <c r="E113" s="265"/>
      <c r="F113" s="265"/>
      <c r="G113" s="265"/>
      <c r="H113" s="18" t="s">
        <v>714</v>
      </c>
    </row>
    <row r="114" spans="1:8" ht="38.25">
      <c r="A114" s="67">
        <v>1</v>
      </c>
      <c r="B114" s="58" t="s">
        <v>770</v>
      </c>
      <c r="C114" s="58">
        <v>2010</v>
      </c>
      <c r="D114" s="60"/>
      <c r="E114" s="87">
        <v>400000</v>
      </c>
      <c r="F114" s="86"/>
      <c r="G114" s="85"/>
      <c r="H114" s="82" t="s">
        <v>575</v>
      </c>
    </row>
    <row r="115" spans="1:8" ht="12.75">
      <c r="A115" s="30"/>
      <c r="B115" s="266" t="s">
        <v>16</v>
      </c>
      <c r="C115" s="266"/>
      <c r="D115" s="31">
        <f>SUM(D114:D114)</f>
        <v>0</v>
      </c>
      <c r="E115" s="31">
        <f>SUM(E114:E114)</f>
        <v>400000</v>
      </c>
      <c r="F115" s="31"/>
      <c r="G115" s="32"/>
      <c r="H115" s="30"/>
    </row>
    <row r="116" spans="1:8" ht="12.75">
      <c r="A116" s="17" t="s">
        <v>218</v>
      </c>
      <c r="B116" s="265" t="s">
        <v>473</v>
      </c>
      <c r="C116" s="265"/>
      <c r="D116" s="265"/>
      <c r="E116" s="265"/>
      <c r="F116" s="265"/>
      <c r="G116" s="265"/>
      <c r="H116" s="18" t="s">
        <v>715</v>
      </c>
    </row>
    <row r="117" spans="1:8" ht="25.5">
      <c r="A117" s="67">
        <v>1</v>
      </c>
      <c r="B117" s="58" t="s">
        <v>618</v>
      </c>
      <c r="C117" s="58"/>
      <c r="D117" s="60"/>
      <c r="E117" s="87">
        <v>2400000</v>
      </c>
      <c r="F117" s="86">
        <v>1200</v>
      </c>
      <c r="G117" s="85"/>
      <c r="H117" s="82" t="s">
        <v>619</v>
      </c>
    </row>
    <row r="118" spans="1:8" ht="12.75">
      <c r="A118" s="67">
        <v>2</v>
      </c>
      <c r="B118" s="58" t="s">
        <v>321</v>
      </c>
      <c r="C118" s="58"/>
      <c r="D118" s="60">
        <v>10156.54</v>
      </c>
      <c r="E118" s="87"/>
      <c r="F118" s="72"/>
      <c r="G118" s="85"/>
      <c r="H118" s="50"/>
    </row>
    <row r="119" spans="1:8" ht="12.75">
      <c r="A119" s="30"/>
      <c r="B119" s="266"/>
      <c r="C119" s="266"/>
      <c r="D119" s="250">
        <f>SUM(D118)</f>
        <v>10156.54</v>
      </c>
      <c r="E119" s="250">
        <f>SUM(E117:E118)</f>
        <v>2400000</v>
      </c>
      <c r="F119" s="31"/>
      <c r="G119" s="32"/>
      <c r="H119" s="30"/>
    </row>
    <row r="120" spans="1:8" ht="12.75">
      <c r="A120" s="247"/>
      <c r="B120" s="266" t="s">
        <v>16</v>
      </c>
      <c r="C120" s="266"/>
      <c r="D120" s="248"/>
      <c r="E120" s="248">
        <f>D119+E119</f>
        <v>2410156.54</v>
      </c>
      <c r="F120" s="248"/>
      <c r="G120" s="249"/>
      <c r="H120" s="247"/>
    </row>
    <row r="122" ht="12.75">
      <c r="E122" s="185">
        <f>E34+E37+E40+E43+E46+D49+E55+E63+E70+E77+E85+E99+E106+E112+E115+E120</f>
        <v>29919595.029999997</v>
      </c>
    </row>
  </sheetData>
  <sheetProtection/>
  <mergeCells count="42">
    <mergeCell ref="B113:G113"/>
    <mergeCell ref="B115:C115"/>
    <mergeCell ref="B116:G116"/>
    <mergeCell ref="B103:G103"/>
    <mergeCell ref="B54:C54"/>
    <mergeCell ref="B56:G56"/>
    <mergeCell ref="B62:C62"/>
    <mergeCell ref="B63:C63"/>
    <mergeCell ref="B70:C70"/>
    <mergeCell ref="B112:C112"/>
    <mergeCell ref="B49:C49"/>
    <mergeCell ref="B55:C55"/>
    <mergeCell ref="B44:G44"/>
    <mergeCell ref="B46:C46"/>
    <mergeCell ref="B47:G47"/>
    <mergeCell ref="B50:G50"/>
    <mergeCell ref="B40:C40"/>
    <mergeCell ref="B41:G41"/>
    <mergeCell ref="B43:C43"/>
    <mergeCell ref="A2:H2"/>
    <mergeCell ref="B35:G35"/>
    <mergeCell ref="B37:C37"/>
    <mergeCell ref="B38:G38"/>
    <mergeCell ref="B5:G5"/>
    <mergeCell ref="B33:C33"/>
    <mergeCell ref="B34:C34"/>
    <mergeCell ref="B120:C120"/>
    <mergeCell ref="B77:C77"/>
    <mergeCell ref="B84:C84"/>
    <mergeCell ref="B86:G86"/>
    <mergeCell ref="B98:C98"/>
    <mergeCell ref="B78:G78"/>
    <mergeCell ref="B100:G100"/>
    <mergeCell ref="B102:C102"/>
    <mergeCell ref="B119:C119"/>
    <mergeCell ref="B106:C106"/>
    <mergeCell ref="B64:G64"/>
    <mergeCell ref="B69:C69"/>
    <mergeCell ref="B71:G71"/>
    <mergeCell ref="B76:C76"/>
    <mergeCell ref="B107:G107"/>
    <mergeCell ref="B111:C111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80" r:id="rId1"/>
  <headerFooter alignWithMargins="0">
    <oddHeader>&amp;R&amp;"Arial,Pogrubiony"&amp;12&amp;UZałącznik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7"/>
  <sheetViews>
    <sheetView view="pageBreakPreview" zoomScaleSheetLayoutView="100" zoomScalePageLayoutView="0" workbookViewId="0" topLeftCell="A430">
      <selection activeCell="B13" sqref="B13"/>
    </sheetView>
  </sheetViews>
  <sheetFormatPr defaultColWidth="9.140625" defaultRowHeight="12.75"/>
  <cols>
    <col min="1" max="1" width="7.7109375" style="15" customWidth="1"/>
    <col min="2" max="2" width="48.57421875" style="13" customWidth="1"/>
    <col min="3" max="3" width="17.140625" style="11" customWidth="1"/>
    <col min="4" max="4" width="28.28125" style="24" customWidth="1"/>
    <col min="5" max="5" width="15.8515625" style="9" bestFit="1" customWidth="1"/>
    <col min="6" max="6" width="13.8515625" style="9" bestFit="1" customWidth="1"/>
    <col min="7" max="7" width="9.140625" style="9" customWidth="1"/>
    <col min="8" max="8" width="13.8515625" style="9" bestFit="1" customWidth="1"/>
    <col min="9" max="16384" width="9.140625" style="9" customWidth="1"/>
  </cols>
  <sheetData>
    <row r="1" spans="1:4" ht="12.75">
      <c r="A1" s="12"/>
      <c r="D1" s="23" t="s">
        <v>24</v>
      </c>
    </row>
    <row r="2" spans="1:4" ht="12.75">
      <c r="A2" s="12"/>
      <c r="D2" s="23" t="s">
        <v>25</v>
      </c>
    </row>
    <row r="3" spans="1:4" ht="12.75">
      <c r="A3" s="12"/>
      <c r="D3" s="23"/>
    </row>
    <row r="4" spans="1:4" ht="12.75">
      <c r="A4" s="33" t="s">
        <v>5</v>
      </c>
      <c r="B4" s="35" t="s">
        <v>3</v>
      </c>
      <c r="C4" s="33" t="s">
        <v>4</v>
      </c>
      <c r="D4" s="38" t="s">
        <v>2</v>
      </c>
    </row>
    <row r="5" spans="1:4" ht="12.75">
      <c r="A5" s="288" t="s">
        <v>64</v>
      </c>
      <c r="B5" s="288"/>
      <c r="C5" s="288"/>
      <c r="D5" s="288"/>
    </row>
    <row r="6" spans="1:4" ht="12.75" customHeight="1">
      <c r="A6" s="48">
        <v>1</v>
      </c>
      <c r="B6" s="232" t="s">
        <v>65</v>
      </c>
      <c r="C6" s="48">
        <v>2007</v>
      </c>
      <c r="D6" s="162">
        <v>3500</v>
      </c>
    </row>
    <row r="7" spans="1:6" ht="12.75">
      <c r="A7" s="48">
        <v>2</v>
      </c>
      <c r="B7" s="232" t="s">
        <v>66</v>
      </c>
      <c r="C7" s="48">
        <v>2007</v>
      </c>
      <c r="D7" s="162">
        <v>3500</v>
      </c>
      <c r="F7" s="27"/>
    </row>
    <row r="8" spans="1:6" ht="12.75">
      <c r="A8" s="48">
        <v>3</v>
      </c>
      <c r="B8" s="232" t="s">
        <v>67</v>
      </c>
      <c r="C8" s="48">
        <v>2007</v>
      </c>
      <c r="D8" s="162">
        <v>3500</v>
      </c>
      <c r="F8" s="27"/>
    </row>
    <row r="9" spans="1:6" ht="12.75">
      <c r="A9" s="48">
        <v>4</v>
      </c>
      <c r="B9" s="232" t="s">
        <v>68</v>
      </c>
      <c r="C9" s="48">
        <v>2007</v>
      </c>
      <c r="D9" s="162">
        <v>6400</v>
      </c>
      <c r="F9" s="27"/>
    </row>
    <row r="10" spans="1:6" ht="12.75">
      <c r="A10" s="48">
        <v>5</v>
      </c>
      <c r="B10" s="232" t="s">
        <v>69</v>
      </c>
      <c r="C10" s="48">
        <v>2007</v>
      </c>
      <c r="D10" s="162">
        <v>1900</v>
      </c>
      <c r="F10" s="27"/>
    </row>
    <row r="11" spans="1:6" ht="12.75">
      <c r="A11" s="48">
        <v>6</v>
      </c>
      <c r="B11" s="232" t="s">
        <v>70</v>
      </c>
      <c r="C11" s="48">
        <v>2008</v>
      </c>
      <c r="D11" s="162">
        <v>2900</v>
      </c>
      <c r="F11" s="27"/>
    </row>
    <row r="12" spans="1:6" ht="12.75">
      <c r="A12" s="48">
        <v>7</v>
      </c>
      <c r="B12" s="232" t="s">
        <v>71</v>
      </c>
      <c r="C12" s="48">
        <v>2008</v>
      </c>
      <c r="D12" s="162">
        <v>4200</v>
      </c>
      <c r="F12" s="27"/>
    </row>
    <row r="13" spans="1:6" ht="12.75">
      <c r="A13" s="78">
        <v>8</v>
      </c>
      <c r="B13" s="233" t="s">
        <v>579</v>
      </c>
      <c r="C13" s="78">
        <v>2009</v>
      </c>
      <c r="D13" s="167">
        <v>6000</v>
      </c>
      <c r="F13" s="27"/>
    </row>
    <row r="14" spans="1:6" ht="12.75">
      <c r="A14" s="221">
        <v>9</v>
      </c>
      <c r="B14" s="136" t="s">
        <v>580</v>
      </c>
      <c r="C14" s="80">
        <v>2010</v>
      </c>
      <c r="D14" s="163">
        <v>3300</v>
      </c>
      <c r="F14" s="27"/>
    </row>
    <row r="15" spans="1:6" ht="12.75">
      <c r="A15" s="221">
        <v>10</v>
      </c>
      <c r="B15" s="136" t="s">
        <v>581</v>
      </c>
      <c r="C15" s="80">
        <v>2011</v>
      </c>
      <c r="D15" s="163">
        <v>2000</v>
      </c>
      <c r="F15" s="27"/>
    </row>
    <row r="16" spans="1:6" ht="12.75">
      <c r="A16" s="221">
        <v>11</v>
      </c>
      <c r="B16" s="136" t="s">
        <v>582</v>
      </c>
      <c r="C16" s="80">
        <v>2011</v>
      </c>
      <c r="D16" s="163">
        <v>3600</v>
      </c>
      <c r="F16" s="27"/>
    </row>
    <row r="17" spans="1:6" ht="12.75">
      <c r="A17" s="221">
        <v>12</v>
      </c>
      <c r="B17" s="136" t="s">
        <v>583</v>
      </c>
      <c r="C17" s="80">
        <v>2011</v>
      </c>
      <c r="D17" s="163">
        <v>3000</v>
      </c>
      <c r="E17" s="27"/>
      <c r="F17" s="27"/>
    </row>
    <row r="18" spans="1:4" ht="12.75">
      <c r="A18" s="275" t="s">
        <v>16</v>
      </c>
      <c r="B18" s="275"/>
      <c r="C18" s="275"/>
      <c r="D18" s="36">
        <f>SUM(D6:D17)</f>
        <v>43800</v>
      </c>
    </row>
    <row r="19" spans="1:4" ht="12.75">
      <c r="A19" s="269" t="s">
        <v>488</v>
      </c>
      <c r="B19" s="270"/>
      <c r="C19" s="270"/>
      <c r="D19" s="271"/>
    </row>
    <row r="20" spans="1:4" ht="12.75">
      <c r="A20" s="184">
        <v>1</v>
      </c>
      <c r="B20" s="134" t="s">
        <v>199</v>
      </c>
      <c r="C20" s="131"/>
      <c r="D20" s="135"/>
    </row>
    <row r="21" spans="1:4" ht="12.75">
      <c r="A21" s="279" t="s">
        <v>16</v>
      </c>
      <c r="B21" s="280"/>
      <c r="C21" s="281"/>
      <c r="D21" s="36">
        <f>SUM(D20)</f>
        <v>0</v>
      </c>
    </row>
    <row r="22" spans="1:4" ht="12.75">
      <c r="A22" s="288" t="s">
        <v>146</v>
      </c>
      <c r="B22" s="288"/>
      <c r="C22" s="288"/>
      <c r="D22" s="288"/>
    </row>
    <row r="23" spans="1:4" ht="12.75">
      <c r="A23" s="68">
        <v>1</v>
      </c>
      <c r="B23" s="81" t="s">
        <v>661</v>
      </c>
      <c r="C23" s="125">
        <v>2008</v>
      </c>
      <c r="D23" s="245">
        <v>6960.1</v>
      </c>
    </row>
    <row r="24" spans="1:4" ht="12.75">
      <c r="A24" s="68">
        <v>2</v>
      </c>
      <c r="B24" s="106" t="s">
        <v>662</v>
      </c>
      <c r="C24" s="107"/>
      <c r="D24" s="164">
        <v>10000</v>
      </c>
    </row>
    <row r="25" spans="1:4" ht="12.75">
      <c r="A25" s="68">
        <v>3</v>
      </c>
      <c r="B25" s="106" t="s">
        <v>663</v>
      </c>
      <c r="C25" s="107">
        <v>2008</v>
      </c>
      <c r="D25" s="164">
        <v>4087</v>
      </c>
    </row>
    <row r="26" spans="1:4" ht="12.75">
      <c r="A26" s="68">
        <v>4</v>
      </c>
      <c r="B26" s="106" t="s">
        <v>663</v>
      </c>
      <c r="C26" s="107"/>
      <c r="D26" s="164">
        <v>2741.34</v>
      </c>
    </row>
    <row r="27" spans="1:4" ht="12.75">
      <c r="A27" s="68">
        <v>5</v>
      </c>
      <c r="B27" s="106" t="s">
        <v>664</v>
      </c>
      <c r="C27" s="107"/>
      <c r="D27" s="164">
        <v>1499</v>
      </c>
    </row>
    <row r="28" spans="1:4" ht="12.75">
      <c r="A28" s="68">
        <v>6</v>
      </c>
      <c r="B28" s="106" t="s">
        <v>665</v>
      </c>
      <c r="C28" s="107"/>
      <c r="D28" s="164">
        <v>3813.96</v>
      </c>
    </row>
    <row r="29" spans="1:4" ht="12.75">
      <c r="A29" s="68">
        <v>7</v>
      </c>
      <c r="B29" s="106" t="s">
        <v>666</v>
      </c>
      <c r="C29" s="107">
        <v>2011</v>
      </c>
      <c r="D29" s="164">
        <v>1977</v>
      </c>
    </row>
    <row r="30" spans="1:4" ht="12.75">
      <c r="A30" s="68">
        <v>8</v>
      </c>
      <c r="B30" s="106" t="s">
        <v>667</v>
      </c>
      <c r="C30" s="107"/>
      <c r="D30" s="164">
        <v>1600</v>
      </c>
    </row>
    <row r="31" spans="1:4" ht="12.75">
      <c r="A31" s="68">
        <v>9</v>
      </c>
      <c r="B31" s="106" t="s">
        <v>668</v>
      </c>
      <c r="C31" s="107"/>
      <c r="D31" s="164">
        <v>1400</v>
      </c>
    </row>
    <row r="32" spans="1:4" ht="12.75">
      <c r="A32" s="68">
        <v>10</v>
      </c>
      <c r="B32" s="106" t="s">
        <v>669</v>
      </c>
      <c r="C32" s="107"/>
      <c r="D32" s="164">
        <v>1516.58</v>
      </c>
    </row>
    <row r="33" spans="1:4" ht="12.75">
      <c r="A33" s="68">
        <v>11</v>
      </c>
      <c r="B33" s="106" t="s">
        <v>670</v>
      </c>
      <c r="C33" s="107"/>
      <c r="D33" s="164">
        <v>2137</v>
      </c>
    </row>
    <row r="34" spans="1:4" ht="12.75">
      <c r="A34" s="68">
        <v>12</v>
      </c>
      <c r="B34" s="106" t="s">
        <v>671</v>
      </c>
      <c r="C34" s="107"/>
      <c r="D34" s="164">
        <v>195</v>
      </c>
    </row>
    <row r="35" spans="1:4" ht="12.75">
      <c r="A35" s="68">
        <v>13</v>
      </c>
      <c r="B35" s="106" t="s">
        <v>672</v>
      </c>
      <c r="C35" s="107"/>
      <c r="D35" s="164">
        <v>784</v>
      </c>
    </row>
    <row r="36" spans="1:4" ht="12.75">
      <c r="A36" s="68">
        <v>14</v>
      </c>
      <c r="B36" s="106" t="s">
        <v>673</v>
      </c>
      <c r="C36" s="107"/>
      <c r="D36" s="164">
        <v>610</v>
      </c>
    </row>
    <row r="37" spans="1:4" ht="12.75">
      <c r="A37" s="68">
        <v>15</v>
      </c>
      <c r="B37" s="106" t="s">
        <v>674</v>
      </c>
      <c r="C37" s="107"/>
      <c r="D37" s="164">
        <v>8723</v>
      </c>
    </row>
    <row r="38" spans="1:4" ht="12.75">
      <c r="A38" s="68">
        <v>16</v>
      </c>
      <c r="B38" s="106" t="s">
        <v>675</v>
      </c>
      <c r="C38" s="107"/>
      <c r="D38" s="164">
        <v>2204</v>
      </c>
    </row>
    <row r="39" spans="1:4" ht="12.75">
      <c r="A39" s="68">
        <v>17</v>
      </c>
      <c r="B39" s="106" t="s">
        <v>676</v>
      </c>
      <c r="C39" s="107"/>
      <c r="D39" s="164">
        <v>2899</v>
      </c>
    </row>
    <row r="40" spans="1:4" ht="12.75">
      <c r="A40" s="68">
        <v>18</v>
      </c>
      <c r="B40" s="106" t="s">
        <v>677</v>
      </c>
      <c r="C40" s="107"/>
      <c r="D40" s="164">
        <v>1590</v>
      </c>
    </row>
    <row r="41" spans="1:4" ht="12.75">
      <c r="A41" s="68">
        <v>19</v>
      </c>
      <c r="B41" s="106" t="s">
        <v>678</v>
      </c>
      <c r="C41" s="107"/>
      <c r="D41" s="164">
        <v>5955</v>
      </c>
    </row>
    <row r="42" spans="1:4" ht="12.75">
      <c r="A42" s="68">
        <v>20</v>
      </c>
      <c r="B42" s="106" t="s">
        <v>679</v>
      </c>
      <c r="C42" s="107"/>
      <c r="D42" s="164">
        <v>7844</v>
      </c>
    </row>
    <row r="43" spans="1:4" ht="25.5">
      <c r="A43" s="68">
        <v>21</v>
      </c>
      <c r="B43" s="106" t="s">
        <v>680</v>
      </c>
      <c r="C43" s="107"/>
      <c r="D43" s="164">
        <v>15525</v>
      </c>
    </row>
    <row r="44" spans="1:4" ht="12.75">
      <c r="A44" s="68">
        <v>22</v>
      </c>
      <c r="B44" s="106" t="s">
        <v>681</v>
      </c>
      <c r="C44" s="107"/>
      <c r="D44" s="164">
        <v>1707</v>
      </c>
    </row>
    <row r="45" spans="1:4" ht="12.75">
      <c r="A45" s="68">
        <v>23</v>
      </c>
      <c r="B45" s="106" t="s">
        <v>682</v>
      </c>
      <c r="C45" s="107"/>
      <c r="D45" s="164">
        <v>1600</v>
      </c>
    </row>
    <row r="46" spans="1:4" ht="12.75">
      <c r="A46" s="68">
        <v>24</v>
      </c>
      <c r="B46" s="106" t="s">
        <v>683</v>
      </c>
      <c r="C46" s="107"/>
      <c r="D46" s="164">
        <v>369</v>
      </c>
    </row>
    <row r="47" spans="1:4" ht="12.75">
      <c r="A47" s="68">
        <v>25</v>
      </c>
      <c r="B47" s="106" t="s">
        <v>684</v>
      </c>
      <c r="C47" s="107"/>
      <c r="D47" s="164">
        <v>499</v>
      </c>
    </row>
    <row r="48" spans="1:4" ht="12.75">
      <c r="A48" s="68">
        <v>26</v>
      </c>
      <c r="B48" s="106" t="s">
        <v>685</v>
      </c>
      <c r="C48" s="107"/>
      <c r="D48" s="164">
        <v>395</v>
      </c>
    </row>
    <row r="49" spans="1:4" ht="12.75">
      <c r="A49" s="68">
        <v>27</v>
      </c>
      <c r="B49" s="106" t="s">
        <v>686</v>
      </c>
      <c r="C49" s="107"/>
      <c r="D49" s="164">
        <v>499</v>
      </c>
    </row>
    <row r="50" spans="1:4" ht="12.75">
      <c r="A50" s="68">
        <v>28</v>
      </c>
      <c r="B50" s="106" t="s">
        <v>687</v>
      </c>
      <c r="C50" s="107"/>
      <c r="D50" s="164">
        <v>280</v>
      </c>
    </row>
    <row r="51" spans="1:4" ht="12.75" customHeight="1">
      <c r="A51" s="68">
        <v>29</v>
      </c>
      <c r="B51" s="106" t="s">
        <v>688</v>
      </c>
      <c r="C51" s="107"/>
      <c r="D51" s="164">
        <v>329</v>
      </c>
    </row>
    <row r="52" spans="1:4" ht="12.75">
      <c r="A52" s="68">
        <v>30</v>
      </c>
      <c r="B52" s="106" t="s">
        <v>689</v>
      </c>
      <c r="C52" s="107"/>
      <c r="D52" s="164">
        <v>369</v>
      </c>
    </row>
    <row r="53" spans="1:4" s="15" customFormat="1" ht="12.75">
      <c r="A53" s="68">
        <v>31</v>
      </c>
      <c r="B53" s="106" t="s">
        <v>690</v>
      </c>
      <c r="C53" s="107"/>
      <c r="D53" s="164">
        <v>389</v>
      </c>
    </row>
    <row r="54" spans="1:4" s="15" customFormat="1" ht="12.75">
      <c r="A54" s="68">
        <v>32</v>
      </c>
      <c r="B54" s="106" t="s">
        <v>691</v>
      </c>
      <c r="C54" s="107"/>
      <c r="D54" s="164">
        <v>299</v>
      </c>
    </row>
    <row r="55" spans="1:4" s="15" customFormat="1" ht="12.75">
      <c r="A55" s="68">
        <v>33</v>
      </c>
      <c r="B55" s="106" t="s">
        <v>692</v>
      </c>
      <c r="C55" s="107"/>
      <c r="D55" s="164">
        <v>591.7</v>
      </c>
    </row>
    <row r="56" spans="1:4" s="15" customFormat="1" ht="15.75" customHeight="1">
      <c r="A56" s="68">
        <v>34</v>
      </c>
      <c r="B56" s="189" t="s">
        <v>693</v>
      </c>
      <c r="C56" s="107"/>
      <c r="D56" s="164">
        <v>1077</v>
      </c>
    </row>
    <row r="57" spans="1:4" s="15" customFormat="1" ht="15.75" customHeight="1">
      <c r="A57" s="68">
        <v>35</v>
      </c>
      <c r="B57" s="189" t="s">
        <v>700</v>
      </c>
      <c r="C57" s="107"/>
      <c r="D57" s="164">
        <v>580</v>
      </c>
    </row>
    <row r="58" spans="1:4" s="15" customFormat="1" ht="15.75" customHeight="1">
      <c r="A58" s="68">
        <v>36</v>
      </c>
      <c r="B58" s="189" t="s">
        <v>701</v>
      </c>
      <c r="C58" s="107"/>
      <c r="D58" s="164">
        <v>330</v>
      </c>
    </row>
    <row r="59" spans="1:4" s="15" customFormat="1" ht="15.75" customHeight="1">
      <c r="A59" s="68">
        <v>37</v>
      </c>
      <c r="B59" s="189" t="s">
        <v>694</v>
      </c>
      <c r="C59" s="107"/>
      <c r="D59" s="164">
        <v>2199</v>
      </c>
    </row>
    <row r="60" spans="1:4" s="15" customFormat="1" ht="15.75" customHeight="1">
      <c r="A60" s="68">
        <v>38</v>
      </c>
      <c r="B60" s="189" t="s">
        <v>702</v>
      </c>
      <c r="C60" s="107"/>
      <c r="D60" s="164">
        <v>259.01</v>
      </c>
    </row>
    <row r="61" spans="1:4" s="15" customFormat="1" ht="15.75" customHeight="1">
      <c r="A61" s="68">
        <v>39</v>
      </c>
      <c r="B61" s="189" t="s">
        <v>695</v>
      </c>
      <c r="C61" s="107"/>
      <c r="D61" s="164">
        <v>850</v>
      </c>
    </row>
    <row r="62" spans="1:4" s="15" customFormat="1" ht="15.75" customHeight="1">
      <c r="A62" s="68">
        <v>40</v>
      </c>
      <c r="B62" s="189" t="s">
        <v>696</v>
      </c>
      <c r="C62" s="107"/>
      <c r="D62" s="164">
        <v>1599</v>
      </c>
    </row>
    <row r="63" spans="1:4" s="15" customFormat="1" ht="15.75" customHeight="1">
      <c r="A63" s="68">
        <v>41</v>
      </c>
      <c r="B63" s="189" t="s">
        <v>697</v>
      </c>
      <c r="C63" s="107"/>
      <c r="D63" s="164">
        <v>250</v>
      </c>
    </row>
    <row r="64" spans="1:4" s="15" customFormat="1" ht="15.75" customHeight="1">
      <c r="A64" s="68">
        <v>42</v>
      </c>
      <c r="B64" s="189" t="s">
        <v>698</v>
      </c>
      <c r="C64" s="107"/>
      <c r="D64" s="164">
        <v>390</v>
      </c>
    </row>
    <row r="65" spans="1:4" s="15" customFormat="1" ht="15.75" customHeight="1">
      <c r="A65" s="68">
        <v>43</v>
      </c>
      <c r="B65" s="189" t="s">
        <v>699</v>
      </c>
      <c r="C65" s="107"/>
      <c r="D65" s="164">
        <v>899</v>
      </c>
    </row>
    <row r="66" spans="1:4" s="15" customFormat="1" ht="12.75" customHeight="1">
      <c r="A66" s="272" t="s">
        <v>16</v>
      </c>
      <c r="B66" s="273"/>
      <c r="C66" s="274"/>
      <c r="D66" s="36">
        <f>SUM(D23:D65)</f>
        <v>99820.68999999999</v>
      </c>
    </row>
    <row r="67" spans="1:4" s="15" customFormat="1" ht="12.75" customHeight="1">
      <c r="A67" s="269" t="s">
        <v>155</v>
      </c>
      <c r="B67" s="270"/>
      <c r="C67" s="270"/>
      <c r="D67" s="271"/>
    </row>
    <row r="68" spans="1:4" ht="12.75">
      <c r="A68" s="80">
        <v>1</v>
      </c>
      <c r="B68" s="77" t="s">
        <v>610</v>
      </c>
      <c r="C68" s="46"/>
      <c r="D68" s="162">
        <v>250</v>
      </c>
    </row>
    <row r="69" spans="1:4" ht="12.75">
      <c r="A69" s="80">
        <v>2</v>
      </c>
      <c r="B69" s="77" t="s">
        <v>396</v>
      </c>
      <c r="C69" s="46"/>
      <c r="D69" s="162">
        <v>870</v>
      </c>
    </row>
    <row r="70" spans="1:4" ht="12.75">
      <c r="A70" s="80">
        <v>3</v>
      </c>
      <c r="B70" s="77" t="s">
        <v>397</v>
      </c>
      <c r="C70" s="46"/>
      <c r="D70" s="162">
        <v>10662.8</v>
      </c>
    </row>
    <row r="71" spans="1:4" ht="12.75">
      <c r="A71" s="80">
        <v>4</v>
      </c>
      <c r="B71" s="77" t="s">
        <v>398</v>
      </c>
      <c r="C71" s="46"/>
      <c r="D71" s="162">
        <v>4077</v>
      </c>
    </row>
    <row r="72" spans="1:4" ht="12.75">
      <c r="A72" s="80">
        <v>5</v>
      </c>
      <c r="B72" s="77" t="s">
        <v>399</v>
      </c>
      <c r="C72" s="46"/>
      <c r="D72" s="162">
        <v>1516.58</v>
      </c>
    </row>
    <row r="73" spans="1:4" ht="12.75">
      <c r="A73" s="80">
        <v>6</v>
      </c>
      <c r="B73" s="77" t="s">
        <v>400</v>
      </c>
      <c r="C73" s="46"/>
      <c r="D73" s="162">
        <v>2366.8</v>
      </c>
    </row>
    <row r="74" spans="1:4" ht="12.75">
      <c r="A74" s="80">
        <v>7</v>
      </c>
      <c r="B74" s="77" t="s">
        <v>401</v>
      </c>
      <c r="C74" s="46"/>
      <c r="D74" s="162">
        <v>250</v>
      </c>
    </row>
    <row r="75" spans="1:4" ht="12.75">
      <c r="A75" s="80">
        <v>8</v>
      </c>
      <c r="B75" s="77" t="s">
        <v>402</v>
      </c>
      <c r="C75" s="46"/>
      <c r="D75" s="162">
        <v>8580</v>
      </c>
    </row>
    <row r="76" spans="1:4" ht="12.75">
      <c r="A76" s="80">
        <v>9</v>
      </c>
      <c r="B76" s="77" t="s">
        <v>403</v>
      </c>
      <c r="C76" s="46"/>
      <c r="D76" s="162">
        <v>2204</v>
      </c>
    </row>
    <row r="77" spans="1:4" ht="12.75">
      <c r="A77" s="80">
        <v>10</v>
      </c>
      <c r="B77" s="77" t="s">
        <v>404</v>
      </c>
      <c r="C77" s="46"/>
      <c r="D77" s="162">
        <v>3959</v>
      </c>
    </row>
    <row r="78" spans="1:4" ht="12.75">
      <c r="A78" s="80">
        <v>11</v>
      </c>
      <c r="B78" s="77" t="s">
        <v>405</v>
      </c>
      <c r="C78" s="46"/>
      <c r="D78" s="162">
        <v>7844</v>
      </c>
    </row>
    <row r="79" spans="1:4" ht="12.75">
      <c r="A79" s="80">
        <v>12</v>
      </c>
      <c r="B79" s="77" t="s">
        <v>406</v>
      </c>
      <c r="C79" s="46"/>
      <c r="D79" s="162">
        <v>14040</v>
      </c>
    </row>
    <row r="80" spans="1:4" ht="12.75">
      <c r="A80" s="80">
        <v>13</v>
      </c>
      <c r="B80" s="77" t="s">
        <v>407</v>
      </c>
      <c r="C80" s="46"/>
      <c r="D80" s="162">
        <v>1819.64</v>
      </c>
    </row>
    <row r="81" spans="1:4" ht="12.75">
      <c r="A81" s="80">
        <v>14</v>
      </c>
      <c r="B81" s="77" t="s">
        <v>408</v>
      </c>
      <c r="C81" s="46"/>
      <c r="D81" s="162">
        <v>4249.18</v>
      </c>
    </row>
    <row r="82" spans="1:4" ht="12.75">
      <c r="A82" s="80">
        <v>15</v>
      </c>
      <c r="B82" s="77" t="s">
        <v>409</v>
      </c>
      <c r="C82" s="46"/>
      <c r="D82" s="162">
        <v>551.78</v>
      </c>
    </row>
    <row r="83" spans="1:4" ht="12.75">
      <c r="A83" s="80">
        <v>16</v>
      </c>
      <c r="B83" s="77" t="s">
        <v>410</v>
      </c>
      <c r="C83" s="46"/>
      <c r="D83" s="162">
        <v>860</v>
      </c>
    </row>
    <row r="84" spans="1:4" ht="12.75">
      <c r="A84" s="80">
        <v>17</v>
      </c>
      <c r="B84" s="77" t="s">
        <v>611</v>
      </c>
      <c r="C84" s="46"/>
      <c r="D84" s="162">
        <v>530</v>
      </c>
    </row>
    <row r="85" spans="1:4" ht="12.75">
      <c r="A85" s="80">
        <v>18</v>
      </c>
      <c r="B85" s="77" t="s">
        <v>411</v>
      </c>
      <c r="C85" s="46"/>
      <c r="D85" s="162">
        <v>1146.72</v>
      </c>
    </row>
    <row r="86" spans="1:4" ht="12.75">
      <c r="A86" s="80">
        <v>19</v>
      </c>
      <c r="B86" s="77" t="s">
        <v>412</v>
      </c>
      <c r="C86" s="46"/>
      <c r="D86" s="162">
        <v>1320</v>
      </c>
    </row>
    <row r="87" spans="1:4" ht="12.75">
      <c r="A87" s="80">
        <v>20</v>
      </c>
      <c r="B87" s="77" t="s">
        <v>413</v>
      </c>
      <c r="C87" s="46"/>
      <c r="D87" s="162">
        <v>380</v>
      </c>
    </row>
    <row r="88" spans="1:4" ht="12.75">
      <c r="A88" s="80">
        <v>21</v>
      </c>
      <c r="B88" s="77" t="s">
        <v>414</v>
      </c>
      <c r="C88" s="46"/>
      <c r="D88" s="162">
        <v>484</v>
      </c>
    </row>
    <row r="89" spans="1:4" ht="12.75">
      <c r="A89" s="80">
        <v>22</v>
      </c>
      <c r="B89" s="77" t="s">
        <v>414</v>
      </c>
      <c r="C89" s="46"/>
      <c r="D89" s="162">
        <v>420</v>
      </c>
    </row>
    <row r="90" spans="1:4" ht="12.75">
      <c r="A90" s="80">
        <v>23</v>
      </c>
      <c r="B90" s="77" t="s">
        <v>415</v>
      </c>
      <c r="C90" s="46"/>
      <c r="D90" s="162">
        <v>871</v>
      </c>
    </row>
    <row r="91" spans="1:4" ht="12.75">
      <c r="A91" s="80">
        <v>24</v>
      </c>
      <c r="B91" s="77" t="s">
        <v>415</v>
      </c>
      <c r="C91" s="46"/>
      <c r="D91" s="162">
        <v>920</v>
      </c>
    </row>
    <row r="92" spans="1:4" ht="12.75" customHeight="1">
      <c r="A92" s="80">
        <v>25</v>
      </c>
      <c r="B92" s="82" t="s">
        <v>613</v>
      </c>
      <c r="C92" s="79"/>
      <c r="D92" s="167">
        <v>279.01</v>
      </c>
    </row>
    <row r="93" spans="1:4" ht="12.75" customHeight="1">
      <c r="A93" s="80">
        <v>26</v>
      </c>
      <c r="B93" s="83" t="s">
        <v>417</v>
      </c>
      <c r="C93" s="75"/>
      <c r="D93" s="163">
        <v>4608.28</v>
      </c>
    </row>
    <row r="94" spans="1:4" ht="12.75" customHeight="1">
      <c r="A94" s="80">
        <v>27</v>
      </c>
      <c r="B94" s="83" t="s">
        <v>418</v>
      </c>
      <c r="C94" s="75"/>
      <c r="D94" s="163">
        <v>400</v>
      </c>
    </row>
    <row r="95" spans="1:4" ht="12.75" customHeight="1">
      <c r="A95" s="80">
        <v>28</v>
      </c>
      <c r="B95" s="83" t="s">
        <v>419</v>
      </c>
      <c r="C95" s="75"/>
      <c r="D95" s="163">
        <v>368.8</v>
      </c>
    </row>
    <row r="96" spans="1:4" ht="12.75" customHeight="1">
      <c r="A96" s="80">
        <v>29</v>
      </c>
      <c r="B96" s="83" t="s">
        <v>420</v>
      </c>
      <c r="C96" s="75"/>
      <c r="D96" s="163">
        <v>1685.74</v>
      </c>
    </row>
    <row r="97" spans="1:4" ht="12.75" customHeight="1">
      <c r="A97" s="80">
        <v>30</v>
      </c>
      <c r="B97" s="118" t="s">
        <v>421</v>
      </c>
      <c r="C97" s="119"/>
      <c r="D97" s="168">
        <v>18516.74</v>
      </c>
    </row>
    <row r="98" spans="1:4" ht="12.75" customHeight="1">
      <c r="A98" s="80">
        <v>31</v>
      </c>
      <c r="B98" s="118" t="s">
        <v>422</v>
      </c>
      <c r="C98" s="119"/>
      <c r="D98" s="168">
        <v>913.78</v>
      </c>
    </row>
    <row r="99" spans="1:4" ht="12.75" customHeight="1">
      <c r="A99" s="80">
        <v>32</v>
      </c>
      <c r="B99" s="118" t="s">
        <v>423</v>
      </c>
      <c r="C99" s="119"/>
      <c r="D99" s="168">
        <v>3410.44</v>
      </c>
    </row>
    <row r="100" spans="1:4" ht="12.75" customHeight="1">
      <c r="A100" s="80">
        <v>33</v>
      </c>
      <c r="B100" s="118" t="s">
        <v>424</v>
      </c>
      <c r="C100" s="119"/>
      <c r="D100" s="168">
        <v>29529.36</v>
      </c>
    </row>
    <row r="101" spans="1:4" ht="12.75" customHeight="1">
      <c r="A101" s="80">
        <v>34</v>
      </c>
      <c r="B101" s="118" t="s">
        <v>425</v>
      </c>
      <c r="C101" s="119"/>
      <c r="D101" s="168">
        <v>5397.46</v>
      </c>
    </row>
    <row r="102" spans="1:4" ht="12.75" customHeight="1">
      <c r="A102" s="80">
        <v>35</v>
      </c>
      <c r="B102" s="118" t="s">
        <v>426</v>
      </c>
      <c r="C102" s="119"/>
      <c r="D102" s="168">
        <v>920</v>
      </c>
    </row>
    <row r="103" spans="1:4" ht="12.75" customHeight="1">
      <c r="A103" s="80">
        <v>36</v>
      </c>
      <c r="B103" s="118" t="s">
        <v>427</v>
      </c>
      <c r="C103" s="119"/>
      <c r="D103" s="168">
        <v>218.38</v>
      </c>
    </row>
    <row r="104" spans="1:4" ht="12.75" customHeight="1">
      <c r="A104" s="80">
        <v>37</v>
      </c>
      <c r="B104" s="118" t="s">
        <v>428</v>
      </c>
      <c r="C104" s="119"/>
      <c r="D104" s="168">
        <v>600</v>
      </c>
    </row>
    <row r="105" spans="1:4" ht="12.75" customHeight="1">
      <c r="A105" s="80">
        <v>38</v>
      </c>
      <c r="B105" s="50" t="s">
        <v>614</v>
      </c>
      <c r="C105" s="75"/>
      <c r="D105" s="163">
        <v>499</v>
      </c>
    </row>
    <row r="106" spans="1:4" ht="12.75" customHeight="1">
      <c r="A106" s="272" t="s">
        <v>16</v>
      </c>
      <c r="B106" s="273"/>
      <c r="C106" s="274"/>
      <c r="D106" s="36">
        <f>SUM(D68:D105)</f>
        <v>137519.49</v>
      </c>
    </row>
    <row r="107" spans="1:4" ht="12.75" customHeight="1">
      <c r="A107" s="269" t="s">
        <v>160</v>
      </c>
      <c r="B107" s="270"/>
      <c r="C107" s="270"/>
      <c r="D107" s="271"/>
    </row>
    <row r="108" spans="1:4" ht="12.75">
      <c r="A108" s="67">
        <v>1</v>
      </c>
      <c r="B108" s="58" t="s">
        <v>161</v>
      </c>
      <c r="C108" s="67">
        <v>2008</v>
      </c>
      <c r="D108" s="169">
        <v>2205</v>
      </c>
    </row>
    <row r="109" spans="1:4" ht="12.75">
      <c r="A109" s="67">
        <v>2</v>
      </c>
      <c r="B109" s="50" t="s">
        <v>162</v>
      </c>
      <c r="C109" s="68">
        <v>2008</v>
      </c>
      <c r="D109" s="165">
        <v>693</v>
      </c>
    </row>
    <row r="110" spans="1:4" ht="12.75">
      <c r="A110" s="67">
        <v>3</v>
      </c>
      <c r="B110" s="50" t="s">
        <v>163</v>
      </c>
      <c r="C110" s="68">
        <v>2008</v>
      </c>
      <c r="D110" s="170">
        <v>1810</v>
      </c>
    </row>
    <row r="111" spans="1:4" ht="12.75">
      <c r="A111" s="67">
        <v>4</v>
      </c>
      <c r="B111" s="50" t="s">
        <v>164</v>
      </c>
      <c r="C111" s="68">
        <v>2008</v>
      </c>
      <c r="D111" s="170">
        <v>693</v>
      </c>
    </row>
    <row r="112" spans="1:4" ht="12.75">
      <c r="A112" s="67">
        <v>5</v>
      </c>
      <c r="B112" s="50" t="s">
        <v>165</v>
      </c>
      <c r="C112" s="68">
        <v>2008</v>
      </c>
      <c r="D112" s="170">
        <v>1810</v>
      </c>
    </row>
    <row r="113" spans="1:4" ht="12.75">
      <c r="A113" s="67">
        <v>6</v>
      </c>
      <c r="B113" s="50" t="s">
        <v>164</v>
      </c>
      <c r="C113" s="68">
        <v>2008</v>
      </c>
      <c r="D113" s="170">
        <v>693</v>
      </c>
    </row>
    <row r="114" spans="1:4" ht="12.75">
      <c r="A114" s="67">
        <v>7</v>
      </c>
      <c r="B114" s="50" t="s">
        <v>166</v>
      </c>
      <c r="C114" s="68">
        <v>2008</v>
      </c>
      <c r="D114" s="170">
        <v>1810</v>
      </c>
    </row>
    <row r="115" spans="1:4" ht="12.75">
      <c r="A115" s="67">
        <v>8</v>
      </c>
      <c r="B115" s="50" t="s">
        <v>164</v>
      </c>
      <c r="C115" s="68">
        <v>2008</v>
      </c>
      <c r="D115" s="170">
        <v>693</v>
      </c>
    </row>
    <row r="116" spans="1:4" ht="12.75">
      <c r="A116" s="67">
        <v>9</v>
      </c>
      <c r="B116" s="50" t="s">
        <v>167</v>
      </c>
      <c r="C116" s="68">
        <v>2008</v>
      </c>
      <c r="D116" s="170">
        <v>1810</v>
      </c>
    </row>
    <row r="117" spans="1:4" ht="12.75">
      <c r="A117" s="67">
        <v>10</v>
      </c>
      <c r="B117" s="50" t="s">
        <v>164</v>
      </c>
      <c r="C117" s="68">
        <v>2008</v>
      </c>
      <c r="D117" s="170">
        <v>693</v>
      </c>
    </row>
    <row r="118" spans="1:4" ht="12.75">
      <c r="A118" s="67">
        <v>11</v>
      </c>
      <c r="B118" s="50" t="s">
        <v>168</v>
      </c>
      <c r="C118" s="68">
        <v>2008</v>
      </c>
      <c r="D118" s="170">
        <v>1810</v>
      </c>
    </row>
    <row r="119" spans="1:4" ht="12.75">
      <c r="A119" s="67">
        <v>12</v>
      </c>
      <c r="B119" s="50" t="s">
        <v>164</v>
      </c>
      <c r="C119" s="68">
        <v>2008</v>
      </c>
      <c r="D119" s="170">
        <v>693</v>
      </c>
    </row>
    <row r="120" spans="1:4" ht="12.75">
      <c r="A120" s="67">
        <v>13</v>
      </c>
      <c r="B120" s="50" t="s">
        <v>169</v>
      </c>
      <c r="C120" s="68">
        <v>2008</v>
      </c>
      <c r="D120" s="170">
        <v>1810</v>
      </c>
    </row>
    <row r="121" spans="1:4" ht="12.75">
      <c r="A121" s="67">
        <v>14</v>
      </c>
      <c r="B121" s="50" t="s">
        <v>164</v>
      </c>
      <c r="C121" s="68">
        <v>2008</v>
      </c>
      <c r="D121" s="170">
        <v>693</v>
      </c>
    </row>
    <row r="122" spans="1:4" ht="12.75">
      <c r="A122" s="67">
        <v>15</v>
      </c>
      <c r="B122" s="50" t="s">
        <v>170</v>
      </c>
      <c r="C122" s="68">
        <v>2008</v>
      </c>
      <c r="D122" s="170">
        <v>1810</v>
      </c>
    </row>
    <row r="123" spans="1:4" ht="12.75">
      <c r="A123" s="67">
        <v>16</v>
      </c>
      <c r="B123" s="50" t="s">
        <v>164</v>
      </c>
      <c r="C123" s="68">
        <v>2008</v>
      </c>
      <c r="D123" s="170">
        <v>693</v>
      </c>
    </row>
    <row r="124" spans="1:4" ht="12.75">
      <c r="A124" s="67">
        <v>17</v>
      </c>
      <c r="B124" s="50" t="s">
        <v>171</v>
      </c>
      <c r="C124" s="68">
        <v>2008</v>
      </c>
      <c r="D124" s="170">
        <v>1810</v>
      </c>
    </row>
    <row r="125" spans="1:4" ht="12.75">
      <c r="A125" s="67">
        <v>18</v>
      </c>
      <c r="B125" s="50" t="s">
        <v>164</v>
      </c>
      <c r="C125" s="68">
        <v>2008</v>
      </c>
      <c r="D125" s="170">
        <v>693</v>
      </c>
    </row>
    <row r="126" spans="1:4" ht="12.75">
      <c r="A126" s="67">
        <v>19</v>
      </c>
      <c r="B126" s="50" t="s">
        <v>172</v>
      </c>
      <c r="C126" s="68">
        <v>2008</v>
      </c>
      <c r="D126" s="170">
        <v>1810</v>
      </c>
    </row>
    <row r="127" spans="1:4" ht="12.75">
      <c r="A127" s="67">
        <v>20</v>
      </c>
      <c r="B127" s="50" t="s">
        <v>164</v>
      </c>
      <c r="C127" s="68">
        <v>2008</v>
      </c>
      <c r="D127" s="170">
        <v>693</v>
      </c>
    </row>
    <row r="128" spans="1:4" ht="12.75">
      <c r="A128" s="67">
        <v>21</v>
      </c>
      <c r="B128" s="50" t="s">
        <v>173</v>
      </c>
      <c r="C128" s="68">
        <v>2008</v>
      </c>
      <c r="D128" s="170">
        <v>1900</v>
      </c>
    </row>
    <row r="129" spans="1:4" ht="12.75">
      <c r="A129" s="67">
        <v>22</v>
      </c>
      <c r="B129" s="50" t="s">
        <v>164</v>
      </c>
      <c r="C129" s="68">
        <v>2008</v>
      </c>
      <c r="D129" s="170">
        <v>693</v>
      </c>
    </row>
    <row r="130" spans="1:4" ht="12.75">
      <c r="A130" s="67">
        <v>23</v>
      </c>
      <c r="B130" s="58" t="s">
        <v>174</v>
      </c>
      <c r="C130" s="68">
        <v>2008</v>
      </c>
      <c r="D130" s="170">
        <v>310</v>
      </c>
    </row>
    <row r="131" spans="1:4" ht="12.75">
      <c r="A131" s="67">
        <v>24</v>
      </c>
      <c r="B131" s="50" t="s">
        <v>175</v>
      </c>
      <c r="C131" s="68">
        <v>2008</v>
      </c>
      <c r="D131" s="170">
        <v>680</v>
      </c>
    </row>
    <row r="132" spans="1:4" ht="12.75">
      <c r="A132" s="67">
        <v>25</v>
      </c>
      <c r="B132" s="50" t="s">
        <v>177</v>
      </c>
      <c r="C132" s="68">
        <v>2008</v>
      </c>
      <c r="D132" s="170">
        <v>1842.2</v>
      </c>
    </row>
    <row r="133" spans="1:4" ht="12.75">
      <c r="A133" s="67">
        <v>26</v>
      </c>
      <c r="B133" s="50" t="s">
        <v>147</v>
      </c>
      <c r="C133" s="68"/>
      <c r="D133" s="170">
        <v>1369</v>
      </c>
    </row>
    <row r="134" spans="1:4" ht="12.75">
      <c r="A134" s="68">
        <v>27</v>
      </c>
      <c r="B134" s="50" t="s">
        <v>474</v>
      </c>
      <c r="C134" s="68"/>
      <c r="D134" s="170">
        <v>378.2</v>
      </c>
    </row>
    <row r="135" spans="1:4" ht="12.75">
      <c r="A135" s="68">
        <v>28</v>
      </c>
      <c r="B135" s="50" t="s">
        <v>475</v>
      </c>
      <c r="C135" s="68"/>
      <c r="D135" s="170">
        <v>391</v>
      </c>
    </row>
    <row r="136" spans="1:4" ht="12.75">
      <c r="A136" s="68">
        <v>29</v>
      </c>
      <c r="B136" s="50" t="s">
        <v>476</v>
      </c>
      <c r="C136" s="68"/>
      <c r="D136" s="170">
        <v>240</v>
      </c>
    </row>
    <row r="137" spans="1:4" ht="12.75" customHeight="1">
      <c r="A137" s="272" t="s">
        <v>16</v>
      </c>
      <c r="B137" s="273"/>
      <c r="C137" s="274"/>
      <c r="D137" s="36">
        <f>SUM(D108:D136)</f>
        <v>33228.4</v>
      </c>
    </row>
    <row r="138" spans="1:4" ht="12.75" customHeight="1">
      <c r="A138" s="269" t="s">
        <v>185</v>
      </c>
      <c r="B138" s="270"/>
      <c r="C138" s="270"/>
      <c r="D138" s="271"/>
    </row>
    <row r="139" spans="1:4" ht="12.75">
      <c r="A139" s="68">
        <v>1</v>
      </c>
      <c r="B139" s="136" t="s">
        <v>147</v>
      </c>
      <c r="C139" s="142"/>
      <c r="D139" s="242">
        <v>3012.75</v>
      </c>
    </row>
    <row r="140" spans="1:4" ht="12.75">
      <c r="A140" s="68">
        <v>2</v>
      </c>
      <c r="B140" s="136" t="s">
        <v>186</v>
      </c>
      <c r="C140" s="142">
        <v>2008</v>
      </c>
      <c r="D140" s="242">
        <v>4000</v>
      </c>
    </row>
    <row r="141" spans="1:4" ht="12.75">
      <c r="A141" s="67">
        <v>3</v>
      </c>
      <c r="B141" s="136" t="s">
        <v>187</v>
      </c>
      <c r="C141" s="142">
        <v>2007</v>
      </c>
      <c r="D141" s="242">
        <v>529</v>
      </c>
    </row>
    <row r="142" spans="1:4" ht="12.75">
      <c r="A142" s="68">
        <v>4</v>
      </c>
      <c r="B142" s="136" t="s">
        <v>652</v>
      </c>
      <c r="C142" s="142"/>
      <c r="D142" s="242">
        <v>2013</v>
      </c>
    </row>
    <row r="143" spans="1:4" ht="12.75">
      <c r="A143" s="68">
        <v>5</v>
      </c>
      <c r="B143" s="136" t="s">
        <v>653</v>
      </c>
      <c r="C143" s="142"/>
      <c r="D143" s="242">
        <v>940</v>
      </c>
    </row>
    <row r="144" spans="1:4" ht="12.75">
      <c r="A144" s="67">
        <v>6</v>
      </c>
      <c r="B144" s="136" t="s">
        <v>322</v>
      </c>
      <c r="C144" s="142"/>
      <c r="D144" s="242">
        <v>1000</v>
      </c>
    </row>
    <row r="145" spans="1:4" ht="12.75">
      <c r="A145" s="68">
        <v>7</v>
      </c>
      <c r="B145" s="136" t="s">
        <v>323</v>
      </c>
      <c r="C145" s="142"/>
      <c r="D145" s="242">
        <v>340</v>
      </c>
    </row>
    <row r="146" spans="1:4" ht="12.75">
      <c r="A146" s="68">
        <v>8</v>
      </c>
      <c r="B146" s="136" t="s">
        <v>324</v>
      </c>
      <c r="C146" s="142"/>
      <c r="D146" s="242">
        <v>490</v>
      </c>
    </row>
    <row r="147" spans="1:4" ht="12.75">
      <c r="A147" s="67">
        <v>9</v>
      </c>
      <c r="B147" s="137" t="s">
        <v>655</v>
      </c>
      <c r="C147" s="146"/>
      <c r="D147" s="243">
        <v>210</v>
      </c>
    </row>
    <row r="148" spans="1:4" ht="12.75">
      <c r="A148" s="68">
        <v>10</v>
      </c>
      <c r="B148" s="137" t="s">
        <v>147</v>
      </c>
      <c r="C148" s="146"/>
      <c r="D148" s="243">
        <v>4374.99</v>
      </c>
    </row>
    <row r="149" spans="1:4" ht="12.75">
      <c r="A149" s="68">
        <v>11</v>
      </c>
      <c r="B149" s="137" t="s">
        <v>651</v>
      </c>
      <c r="C149" s="146"/>
      <c r="D149" s="243">
        <v>1350</v>
      </c>
    </row>
    <row r="150" spans="1:4" ht="12.75">
      <c r="A150" s="67">
        <v>12</v>
      </c>
      <c r="B150" s="137" t="s">
        <v>325</v>
      </c>
      <c r="C150" s="146">
        <v>2011</v>
      </c>
      <c r="D150" s="243">
        <v>110</v>
      </c>
    </row>
    <row r="151" spans="1:4" ht="12.75">
      <c r="A151" s="68">
        <v>13</v>
      </c>
      <c r="B151" s="137" t="s">
        <v>325</v>
      </c>
      <c r="C151" s="146"/>
      <c r="D151" s="243">
        <v>269</v>
      </c>
    </row>
    <row r="152" spans="1:4" ht="12.75">
      <c r="A152" s="68">
        <v>14</v>
      </c>
      <c r="B152" s="137" t="s">
        <v>654</v>
      </c>
      <c r="C152" s="146"/>
      <c r="D152" s="243">
        <v>180</v>
      </c>
    </row>
    <row r="153" spans="1:4" ht="12.75">
      <c r="A153" s="67">
        <v>15</v>
      </c>
      <c r="B153" s="137" t="s">
        <v>327</v>
      </c>
      <c r="C153" s="137"/>
      <c r="D153" s="243">
        <v>200</v>
      </c>
    </row>
    <row r="154" spans="1:4" ht="12.75" customHeight="1">
      <c r="A154" s="272" t="s">
        <v>16</v>
      </c>
      <c r="B154" s="273"/>
      <c r="C154" s="274"/>
      <c r="D154" s="36">
        <f>SUM(D139:D153)</f>
        <v>19018.739999999998</v>
      </c>
    </row>
    <row r="155" spans="1:4" ht="12.75" customHeight="1">
      <c r="A155" s="269" t="s">
        <v>195</v>
      </c>
      <c r="B155" s="270"/>
      <c r="C155" s="270"/>
      <c r="D155" s="271"/>
    </row>
    <row r="156" spans="1:4" ht="12.75" customHeight="1">
      <c r="A156" s="184">
        <v>1</v>
      </c>
      <c r="B156" s="224" t="s">
        <v>647</v>
      </c>
      <c r="C156" s="223">
        <v>2011</v>
      </c>
      <c r="D156" s="225">
        <v>221.91</v>
      </c>
    </row>
    <row r="157" spans="1:4" ht="12.75">
      <c r="A157" s="68">
        <v>2</v>
      </c>
      <c r="B157" s="136" t="s">
        <v>196</v>
      </c>
      <c r="C157" s="142">
        <v>2007</v>
      </c>
      <c r="D157" s="242">
        <v>700</v>
      </c>
    </row>
    <row r="158" spans="1:4" ht="12.75">
      <c r="A158" s="67">
        <v>3</v>
      </c>
      <c r="B158" s="137" t="s">
        <v>147</v>
      </c>
      <c r="C158" s="146">
        <v>2009</v>
      </c>
      <c r="D158" s="243">
        <v>3925</v>
      </c>
    </row>
    <row r="159" spans="1:4" ht="12.75">
      <c r="A159" s="68">
        <v>4</v>
      </c>
      <c r="B159" s="137" t="s">
        <v>339</v>
      </c>
      <c r="C159" s="146">
        <v>2009</v>
      </c>
      <c r="D159" s="243">
        <v>366</v>
      </c>
    </row>
    <row r="160" spans="1:4" ht="12.75">
      <c r="A160" s="68">
        <v>5</v>
      </c>
      <c r="B160" s="137" t="s">
        <v>648</v>
      </c>
      <c r="C160" s="146">
        <v>2011</v>
      </c>
      <c r="D160" s="243">
        <v>299.9</v>
      </c>
    </row>
    <row r="161" spans="1:4" ht="12.75">
      <c r="A161" s="68">
        <v>6</v>
      </c>
      <c r="B161" s="137" t="s">
        <v>649</v>
      </c>
      <c r="C161" s="146">
        <v>2011</v>
      </c>
      <c r="D161" s="243">
        <v>229</v>
      </c>
    </row>
    <row r="162" spans="1:4" ht="12.75">
      <c r="A162" s="68">
        <v>7</v>
      </c>
      <c r="B162" s="137" t="s">
        <v>341</v>
      </c>
      <c r="C162" s="146"/>
      <c r="D162" s="243">
        <v>863</v>
      </c>
    </row>
    <row r="163" spans="1:4" ht="12.75">
      <c r="A163" s="68">
        <v>8</v>
      </c>
      <c r="B163" s="137" t="s">
        <v>650</v>
      </c>
      <c r="C163" s="146">
        <v>2011</v>
      </c>
      <c r="D163" s="243">
        <v>400</v>
      </c>
    </row>
    <row r="164" spans="1:4" ht="12.75">
      <c r="A164" s="68">
        <v>9</v>
      </c>
      <c r="B164" s="136" t="s">
        <v>340</v>
      </c>
      <c r="C164" s="142"/>
      <c r="D164" s="242">
        <v>806.42</v>
      </c>
    </row>
    <row r="165" spans="1:4" ht="12.75" customHeight="1">
      <c r="A165" s="272" t="s">
        <v>16</v>
      </c>
      <c r="B165" s="273"/>
      <c r="C165" s="274"/>
      <c r="D165" s="36">
        <f>SUM(D156:D164)</f>
        <v>7811.23</v>
      </c>
    </row>
    <row r="166" spans="1:4" ht="12.75" customHeight="1">
      <c r="A166" s="282" t="s">
        <v>200</v>
      </c>
      <c r="B166" s="283"/>
      <c r="C166" s="283"/>
      <c r="D166" s="284"/>
    </row>
    <row r="167" spans="1:4" ht="12.75">
      <c r="A167" s="123">
        <v>1</v>
      </c>
      <c r="B167" s="138" t="s">
        <v>147</v>
      </c>
      <c r="C167" s="139">
        <v>2008</v>
      </c>
      <c r="D167" s="140">
        <v>7119.89</v>
      </c>
    </row>
    <row r="168" spans="1:4" ht="12.75" customHeight="1">
      <c r="A168" s="68">
        <v>2</v>
      </c>
      <c r="B168" s="141" t="s">
        <v>148</v>
      </c>
      <c r="C168" s="142">
        <v>2007</v>
      </c>
      <c r="D168" s="143">
        <v>667.02</v>
      </c>
    </row>
    <row r="169" spans="1:4" ht="12.75">
      <c r="A169" s="68">
        <v>3</v>
      </c>
      <c r="B169" s="141" t="s">
        <v>148</v>
      </c>
      <c r="C169" s="142">
        <v>2009</v>
      </c>
      <c r="D169" s="143">
        <v>500</v>
      </c>
    </row>
    <row r="170" spans="1:4" ht="12.75">
      <c r="A170" s="68">
        <v>4</v>
      </c>
      <c r="B170" s="144" t="s">
        <v>148</v>
      </c>
      <c r="C170" s="142">
        <v>2008</v>
      </c>
      <c r="D170" s="143">
        <v>1100</v>
      </c>
    </row>
    <row r="171" spans="1:4" ht="12.75">
      <c r="A171" s="68">
        <v>5</v>
      </c>
      <c r="B171" s="145" t="s">
        <v>326</v>
      </c>
      <c r="C171" s="146">
        <v>2007</v>
      </c>
      <c r="D171" s="147">
        <v>320</v>
      </c>
    </row>
    <row r="172" spans="1:4" ht="12.75">
      <c r="A172" s="68">
        <v>6</v>
      </c>
      <c r="B172" s="144" t="s">
        <v>326</v>
      </c>
      <c r="C172" s="146">
        <v>2008</v>
      </c>
      <c r="D172" s="147">
        <v>203</v>
      </c>
    </row>
    <row r="173" spans="1:4" ht="12.75">
      <c r="A173" s="68">
        <v>7</v>
      </c>
      <c r="B173" s="144" t="s">
        <v>458</v>
      </c>
      <c r="C173" s="146">
        <v>2010</v>
      </c>
      <c r="D173" s="147">
        <v>3000</v>
      </c>
    </row>
    <row r="174" spans="1:4" ht="12.75">
      <c r="A174" s="68">
        <v>8</v>
      </c>
      <c r="B174" s="144" t="s">
        <v>147</v>
      </c>
      <c r="C174" s="146">
        <v>2009</v>
      </c>
      <c r="D174" s="147">
        <v>5115</v>
      </c>
    </row>
    <row r="175" spans="1:4" ht="12.75">
      <c r="A175" s="68">
        <v>9</v>
      </c>
      <c r="B175" s="137" t="s">
        <v>496</v>
      </c>
      <c r="C175" s="146">
        <v>2012</v>
      </c>
      <c r="D175" s="147">
        <v>3450</v>
      </c>
    </row>
    <row r="176" spans="1:4" ht="12.75">
      <c r="A176" s="292" t="s">
        <v>16</v>
      </c>
      <c r="B176" s="292"/>
      <c r="C176" s="292"/>
      <c r="D176" s="126">
        <f>SUM(D167:D175)</f>
        <v>21474.91</v>
      </c>
    </row>
    <row r="177" spans="1:4" ht="25.5" customHeight="1">
      <c r="A177" s="127">
        <v>14</v>
      </c>
      <c r="B177" s="283" t="s">
        <v>717</v>
      </c>
      <c r="C177" s="283"/>
      <c r="D177" s="284"/>
    </row>
    <row r="178" spans="1:4" ht="12.75">
      <c r="A178" s="80">
        <v>1</v>
      </c>
      <c r="B178" s="77" t="s">
        <v>444</v>
      </c>
      <c r="C178" s="47"/>
      <c r="D178" s="171">
        <v>685</v>
      </c>
    </row>
    <row r="179" spans="1:4" ht="12.75">
      <c r="A179" s="80">
        <v>2</v>
      </c>
      <c r="B179" s="83" t="s">
        <v>460</v>
      </c>
      <c r="C179" s="80"/>
      <c r="D179" s="172">
        <v>1600</v>
      </c>
    </row>
    <row r="180" spans="1:4" ht="12.75">
      <c r="A180" s="80">
        <v>3</v>
      </c>
      <c r="B180" s="83" t="s">
        <v>461</v>
      </c>
      <c r="C180" s="80"/>
      <c r="D180" s="172">
        <v>1294</v>
      </c>
    </row>
    <row r="181" spans="1:4" ht="12.75">
      <c r="A181" s="80">
        <v>4</v>
      </c>
      <c r="B181" s="83" t="s">
        <v>462</v>
      </c>
      <c r="C181" s="80"/>
      <c r="D181" s="172">
        <v>12150</v>
      </c>
    </row>
    <row r="182" spans="1:4" ht="18" customHeight="1">
      <c r="A182" s="80">
        <v>5</v>
      </c>
      <c r="B182" s="83" t="s">
        <v>463</v>
      </c>
      <c r="C182" s="80"/>
      <c r="D182" s="172">
        <v>1431</v>
      </c>
    </row>
    <row r="183" spans="1:4" ht="12.75">
      <c r="A183" s="80">
        <v>6</v>
      </c>
      <c r="B183" s="50" t="s">
        <v>464</v>
      </c>
      <c r="C183" s="80"/>
      <c r="D183" s="172">
        <v>6327.72</v>
      </c>
    </row>
    <row r="184" spans="1:4" ht="12.75">
      <c r="A184" s="80">
        <v>7</v>
      </c>
      <c r="B184" s="50" t="s">
        <v>465</v>
      </c>
      <c r="C184" s="80"/>
      <c r="D184" s="172">
        <v>822.28</v>
      </c>
    </row>
    <row r="185" spans="1:4" ht="12.75">
      <c r="A185" s="80">
        <v>8</v>
      </c>
      <c r="B185" s="50" t="s">
        <v>466</v>
      </c>
      <c r="C185" s="80"/>
      <c r="D185" s="172">
        <v>3212</v>
      </c>
    </row>
    <row r="186" spans="1:4" ht="12.75" customHeight="1">
      <c r="A186" s="80">
        <v>9</v>
      </c>
      <c r="B186" s="50" t="s">
        <v>467</v>
      </c>
      <c r="C186" s="80"/>
      <c r="D186" s="172">
        <v>3850</v>
      </c>
    </row>
    <row r="187" spans="1:4" ht="12.75" customHeight="1">
      <c r="A187" s="80">
        <v>10</v>
      </c>
      <c r="B187" s="50" t="s">
        <v>446</v>
      </c>
      <c r="C187" s="80"/>
      <c r="D187" s="173">
        <v>187</v>
      </c>
    </row>
    <row r="188" spans="1:4" ht="12.75" customHeight="1">
      <c r="A188" s="80">
        <v>11</v>
      </c>
      <c r="B188" s="50" t="s">
        <v>468</v>
      </c>
      <c r="C188" s="80"/>
      <c r="D188" s="173">
        <v>320</v>
      </c>
    </row>
    <row r="189" spans="1:4" ht="12.75" customHeight="1">
      <c r="A189" s="80">
        <v>12</v>
      </c>
      <c r="B189" s="50" t="s">
        <v>469</v>
      </c>
      <c r="C189" s="80"/>
      <c r="D189" s="173">
        <v>830.5</v>
      </c>
    </row>
    <row r="190" spans="1:4" ht="12.75" customHeight="1">
      <c r="A190" s="80">
        <v>13</v>
      </c>
      <c r="B190" s="50" t="s">
        <v>445</v>
      </c>
      <c r="C190" s="80"/>
      <c r="D190" s="173">
        <v>2466.84</v>
      </c>
    </row>
    <row r="191" spans="1:4" ht="12.75" customHeight="1">
      <c r="A191" s="80">
        <v>14</v>
      </c>
      <c r="B191" s="50" t="s">
        <v>147</v>
      </c>
      <c r="C191" s="128"/>
      <c r="D191" s="173">
        <v>1584.95</v>
      </c>
    </row>
    <row r="192" spans="1:4" ht="12.75" customHeight="1">
      <c r="A192" s="80">
        <v>15</v>
      </c>
      <c r="B192" s="50" t="s">
        <v>470</v>
      </c>
      <c r="C192" s="128"/>
      <c r="D192" s="173">
        <v>799.8</v>
      </c>
    </row>
    <row r="193" spans="1:4" ht="12.75" customHeight="1">
      <c r="A193" s="80">
        <v>16</v>
      </c>
      <c r="B193" s="50" t="s">
        <v>471</v>
      </c>
      <c r="C193" s="128"/>
      <c r="D193" s="173">
        <v>3450.01</v>
      </c>
    </row>
    <row r="194" spans="1:4" ht="12.75" customHeight="1">
      <c r="A194" s="80">
        <v>17</v>
      </c>
      <c r="B194" s="50" t="s">
        <v>472</v>
      </c>
      <c r="C194" s="128"/>
      <c r="D194" s="173">
        <v>120</v>
      </c>
    </row>
    <row r="195" spans="1:4" ht="12.75" customHeight="1">
      <c r="A195" s="80">
        <v>18</v>
      </c>
      <c r="B195" s="50" t="s">
        <v>326</v>
      </c>
      <c r="C195" s="128"/>
      <c r="D195" s="173">
        <v>750</v>
      </c>
    </row>
    <row r="196" spans="1:4" ht="12.75" customHeight="1">
      <c r="A196" s="80">
        <v>19</v>
      </c>
      <c r="B196" s="50" t="s">
        <v>447</v>
      </c>
      <c r="C196" s="128"/>
      <c r="D196" s="173">
        <v>486</v>
      </c>
    </row>
    <row r="197" spans="1:4" ht="12.75" customHeight="1">
      <c r="A197" s="272" t="s">
        <v>16</v>
      </c>
      <c r="B197" s="273"/>
      <c r="C197" s="274"/>
      <c r="D197" s="36">
        <f>SUM(D178:D196)</f>
        <v>42367.1</v>
      </c>
    </row>
    <row r="198" spans="1:4" ht="12.75">
      <c r="A198" s="269" t="s">
        <v>212</v>
      </c>
      <c r="B198" s="270"/>
      <c r="C198" s="270"/>
      <c r="D198" s="271"/>
    </row>
    <row r="199" spans="1:4" ht="12.75">
      <c r="A199" s="67">
        <v>1</v>
      </c>
      <c r="B199" s="50" t="s">
        <v>449</v>
      </c>
      <c r="C199" s="68"/>
      <c r="D199" s="165">
        <v>1220</v>
      </c>
    </row>
    <row r="200" spans="1:4" ht="25.5">
      <c r="A200" s="67">
        <v>2</v>
      </c>
      <c r="B200" s="50" t="s">
        <v>213</v>
      </c>
      <c r="C200" s="68">
        <v>2008</v>
      </c>
      <c r="D200" s="165">
        <v>2160.62</v>
      </c>
    </row>
    <row r="201" spans="1:4" ht="25.5">
      <c r="A201" s="67">
        <v>3</v>
      </c>
      <c r="B201" s="50" t="s">
        <v>213</v>
      </c>
      <c r="C201" s="68">
        <v>2008</v>
      </c>
      <c r="D201" s="165">
        <v>2160.62</v>
      </c>
    </row>
    <row r="202" spans="1:4" ht="25.5">
      <c r="A202" s="67">
        <v>4</v>
      </c>
      <c r="B202" s="50" t="s">
        <v>213</v>
      </c>
      <c r="C202" s="68">
        <v>2008</v>
      </c>
      <c r="D202" s="165">
        <v>2160.62</v>
      </c>
    </row>
    <row r="203" spans="1:4" ht="25.5">
      <c r="A203" s="67">
        <v>5</v>
      </c>
      <c r="B203" s="50" t="s">
        <v>213</v>
      </c>
      <c r="C203" s="68">
        <v>2008</v>
      </c>
      <c r="D203" s="165">
        <v>2160.62</v>
      </c>
    </row>
    <row r="204" spans="1:4" ht="25.5">
      <c r="A204" s="67">
        <v>6</v>
      </c>
      <c r="B204" s="50" t="s">
        <v>213</v>
      </c>
      <c r="C204" s="68">
        <v>2008</v>
      </c>
      <c r="D204" s="165">
        <v>2160.62</v>
      </c>
    </row>
    <row r="205" spans="1:4" ht="12.75">
      <c r="A205" s="67">
        <v>7</v>
      </c>
      <c r="B205" s="50" t="s">
        <v>214</v>
      </c>
      <c r="C205" s="68">
        <v>2008</v>
      </c>
      <c r="D205" s="165">
        <v>567.3</v>
      </c>
    </row>
    <row r="206" spans="1:4" ht="25.5">
      <c r="A206" s="67">
        <v>8</v>
      </c>
      <c r="B206" s="50" t="s">
        <v>213</v>
      </c>
      <c r="C206" s="90">
        <v>2008</v>
      </c>
      <c r="D206" s="165">
        <v>2160.62</v>
      </c>
    </row>
    <row r="207" spans="1:4" ht="25.5">
      <c r="A207" s="67">
        <v>9</v>
      </c>
      <c r="B207" s="50" t="s">
        <v>213</v>
      </c>
      <c r="C207" s="68">
        <v>2008</v>
      </c>
      <c r="D207" s="165">
        <v>2160.62</v>
      </c>
    </row>
    <row r="208" spans="1:4" ht="25.5">
      <c r="A208" s="67">
        <v>10</v>
      </c>
      <c r="B208" s="50" t="s">
        <v>213</v>
      </c>
      <c r="C208" s="68">
        <v>2008</v>
      </c>
      <c r="D208" s="165">
        <v>2160.62</v>
      </c>
    </row>
    <row r="209" spans="1:4" ht="25.5">
      <c r="A209" s="67">
        <v>11</v>
      </c>
      <c r="B209" s="50" t="s">
        <v>213</v>
      </c>
      <c r="C209" s="68">
        <v>2008</v>
      </c>
      <c r="D209" s="165">
        <v>2160.62</v>
      </c>
    </row>
    <row r="210" spans="1:4" ht="12.75">
      <c r="A210" s="67">
        <v>12</v>
      </c>
      <c r="B210" s="121" t="s">
        <v>147</v>
      </c>
      <c r="C210" s="121"/>
      <c r="D210" s="174">
        <v>5734</v>
      </c>
    </row>
    <row r="211" spans="1:4" ht="12.75">
      <c r="A211" s="67">
        <v>13</v>
      </c>
      <c r="B211" s="121" t="s">
        <v>450</v>
      </c>
      <c r="C211" s="121"/>
      <c r="D211" s="174">
        <v>17812</v>
      </c>
    </row>
    <row r="212" spans="1:4" ht="12.75">
      <c r="A212" s="67">
        <v>14</v>
      </c>
      <c r="B212" s="50" t="s">
        <v>147</v>
      </c>
      <c r="C212" s="68"/>
      <c r="D212" s="165">
        <v>4355.4</v>
      </c>
    </row>
    <row r="213" spans="1:4" ht="12.75">
      <c r="A213" s="67">
        <v>15</v>
      </c>
      <c r="B213" s="50" t="s">
        <v>451</v>
      </c>
      <c r="C213" s="68"/>
      <c r="D213" s="165">
        <v>5000</v>
      </c>
    </row>
    <row r="214" spans="1:4" ht="12.75">
      <c r="A214" s="67">
        <v>16</v>
      </c>
      <c r="B214" s="50" t="s">
        <v>452</v>
      </c>
      <c r="C214" s="68">
        <v>2008</v>
      </c>
      <c r="D214" s="165">
        <v>783.24</v>
      </c>
    </row>
    <row r="215" spans="1:4" ht="12.75">
      <c r="A215" s="67">
        <v>17</v>
      </c>
      <c r="B215" s="50" t="s">
        <v>453</v>
      </c>
      <c r="C215" s="68"/>
      <c r="D215" s="165">
        <v>20363.75</v>
      </c>
    </row>
    <row r="216" spans="1:4" ht="12.75">
      <c r="A216" s="67">
        <v>18</v>
      </c>
      <c r="B216" s="50" t="s">
        <v>455</v>
      </c>
      <c r="C216" s="68"/>
      <c r="D216" s="165">
        <v>1249</v>
      </c>
    </row>
    <row r="217" spans="1:4" ht="12.75" customHeight="1">
      <c r="A217" s="272" t="s">
        <v>16</v>
      </c>
      <c r="B217" s="273"/>
      <c r="C217" s="274"/>
      <c r="D217" s="36">
        <f>SUM(D199:D216)</f>
        <v>76530.26999999999</v>
      </c>
    </row>
    <row r="218" spans="1:4" ht="12.75">
      <c r="A218" s="269" t="s">
        <v>217</v>
      </c>
      <c r="B218" s="270"/>
      <c r="C218" s="270"/>
      <c r="D218" s="271"/>
    </row>
    <row r="219" spans="1:4" ht="12.75">
      <c r="A219" s="67">
        <v>1</v>
      </c>
      <c r="B219" s="58" t="s">
        <v>387</v>
      </c>
      <c r="C219" s="67"/>
      <c r="D219" s="169">
        <v>1721.31</v>
      </c>
    </row>
    <row r="220" spans="1:4" ht="12.75">
      <c r="A220" s="68">
        <v>2</v>
      </c>
      <c r="B220" s="50" t="s">
        <v>644</v>
      </c>
      <c r="C220" s="68">
        <v>2011</v>
      </c>
      <c r="D220" s="165">
        <v>3542.4</v>
      </c>
    </row>
    <row r="221" spans="1:4" ht="12.75">
      <c r="A221" s="68">
        <v>3</v>
      </c>
      <c r="B221" s="50" t="s">
        <v>498</v>
      </c>
      <c r="C221" s="68"/>
      <c r="D221" s="165">
        <v>540</v>
      </c>
    </row>
    <row r="222" spans="1:4" ht="12.75">
      <c r="A222" s="68">
        <v>4</v>
      </c>
      <c r="B222" s="50" t="s">
        <v>147</v>
      </c>
      <c r="C222" s="68"/>
      <c r="D222" s="165">
        <v>3770</v>
      </c>
    </row>
    <row r="223" spans="1:4" ht="12.75">
      <c r="A223" s="68">
        <v>5</v>
      </c>
      <c r="B223" s="50" t="s">
        <v>388</v>
      </c>
      <c r="C223" s="68"/>
      <c r="D223" s="165">
        <v>4480</v>
      </c>
    </row>
    <row r="224" spans="1:4" ht="12.75">
      <c r="A224" s="68">
        <v>6</v>
      </c>
      <c r="B224" s="50" t="s">
        <v>389</v>
      </c>
      <c r="C224" s="68"/>
      <c r="D224" s="165">
        <v>2163</v>
      </c>
    </row>
    <row r="225" spans="1:4" ht="12.75" customHeight="1">
      <c r="A225" s="68">
        <v>7</v>
      </c>
      <c r="B225" s="50" t="s">
        <v>389</v>
      </c>
      <c r="C225" s="68"/>
      <c r="D225" s="165">
        <v>2637.01</v>
      </c>
    </row>
    <row r="226" spans="1:4" ht="12.75" customHeight="1">
      <c r="A226" s="272" t="s">
        <v>16</v>
      </c>
      <c r="B226" s="273"/>
      <c r="C226" s="274"/>
      <c r="D226" s="36">
        <f>SUM(D219:D225)</f>
        <v>18853.72</v>
      </c>
    </row>
    <row r="227" spans="1:4" ht="12.75">
      <c r="A227" s="269" t="s">
        <v>368</v>
      </c>
      <c r="B227" s="270"/>
      <c r="C227" s="270"/>
      <c r="D227" s="271"/>
    </row>
    <row r="228" spans="1:4" ht="12.75">
      <c r="A228" s="91">
        <v>1</v>
      </c>
      <c r="B228" s="94" t="s">
        <v>220</v>
      </c>
      <c r="C228" s="92">
        <v>2007</v>
      </c>
      <c r="D228" s="169">
        <v>1714</v>
      </c>
    </row>
    <row r="229" spans="1:4" ht="12.75">
      <c r="A229" s="91">
        <v>2</v>
      </c>
      <c r="B229" s="94" t="s">
        <v>355</v>
      </c>
      <c r="C229" s="93">
        <v>2007</v>
      </c>
      <c r="D229" s="165">
        <v>16767</v>
      </c>
    </row>
    <row r="230" spans="1:4" ht="12.75">
      <c r="A230" s="91">
        <v>3</v>
      </c>
      <c r="B230" s="94" t="s">
        <v>356</v>
      </c>
      <c r="C230" s="93">
        <v>2007</v>
      </c>
      <c r="D230" s="165">
        <v>1925</v>
      </c>
    </row>
    <row r="231" spans="1:4" ht="12.75">
      <c r="A231" s="91">
        <v>4</v>
      </c>
      <c r="B231" s="94" t="s">
        <v>221</v>
      </c>
      <c r="C231" s="93">
        <v>2007</v>
      </c>
      <c r="D231" s="165">
        <v>314</v>
      </c>
    </row>
    <row r="232" spans="1:4" ht="12.75">
      <c r="A232" s="91">
        <v>5</v>
      </c>
      <c r="B232" s="94" t="s">
        <v>357</v>
      </c>
      <c r="C232" s="93">
        <v>2007</v>
      </c>
      <c r="D232" s="165">
        <v>895</v>
      </c>
    </row>
    <row r="233" spans="1:4" ht="12.75">
      <c r="A233" s="91">
        <v>6</v>
      </c>
      <c r="B233" s="94" t="s">
        <v>358</v>
      </c>
      <c r="C233" s="93"/>
      <c r="D233" s="165">
        <v>6089.2</v>
      </c>
    </row>
    <row r="234" spans="1:4" ht="12.75">
      <c r="A234" s="91">
        <v>7</v>
      </c>
      <c r="B234" s="94" t="s">
        <v>359</v>
      </c>
      <c r="C234" s="93"/>
      <c r="D234" s="165">
        <v>3477.2</v>
      </c>
    </row>
    <row r="235" spans="1:4" ht="12.75">
      <c r="A235" s="91">
        <v>8</v>
      </c>
      <c r="B235" s="94" t="s">
        <v>620</v>
      </c>
      <c r="C235" s="93"/>
      <c r="D235" s="165">
        <v>3900</v>
      </c>
    </row>
    <row r="236" spans="1:4" ht="12.75">
      <c r="A236" s="91">
        <v>9</v>
      </c>
      <c r="B236" s="94" t="s">
        <v>621</v>
      </c>
      <c r="C236" s="93"/>
      <c r="D236" s="165">
        <v>1721.31</v>
      </c>
    </row>
    <row r="237" spans="1:4" ht="12.75">
      <c r="A237" s="91">
        <v>10</v>
      </c>
      <c r="B237" s="94" t="s">
        <v>360</v>
      </c>
      <c r="C237" s="93"/>
      <c r="D237" s="165">
        <v>7844</v>
      </c>
    </row>
    <row r="238" spans="1:4" ht="12.75">
      <c r="A238" s="91">
        <v>11</v>
      </c>
      <c r="B238" s="94" t="s">
        <v>361</v>
      </c>
      <c r="C238" s="93"/>
      <c r="D238" s="165">
        <v>14466.9</v>
      </c>
    </row>
    <row r="239" spans="1:4" ht="12.75">
      <c r="A239" s="91">
        <v>12</v>
      </c>
      <c r="B239" s="94" t="s">
        <v>623</v>
      </c>
      <c r="C239" s="93"/>
      <c r="D239" s="165">
        <v>1845</v>
      </c>
    </row>
    <row r="240" spans="1:4" ht="12.75">
      <c r="A240" s="91">
        <v>13</v>
      </c>
      <c r="B240" s="95" t="s">
        <v>362</v>
      </c>
      <c r="C240" s="93">
        <v>2007</v>
      </c>
      <c r="D240" s="165">
        <v>6875</v>
      </c>
    </row>
    <row r="241" spans="1:4" ht="12.75">
      <c r="A241" s="91">
        <v>14</v>
      </c>
      <c r="B241" s="94" t="s">
        <v>624</v>
      </c>
      <c r="C241" s="68"/>
      <c r="D241" s="165">
        <v>2204</v>
      </c>
    </row>
    <row r="242" spans="1:4" ht="12.75">
      <c r="A242" s="91">
        <v>15</v>
      </c>
      <c r="B242" s="94" t="s">
        <v>149</v>
      </c>
      <c r="C242" s="68"/>
      <c r="D242" s="165">
        <v>5392</v>
      </c>
    </row>
    <row r="243" spans="1:4" ht="12.75">
      <c r="A243" s="91">
        <v>16</v>
      </c>
      <c r="B243" s="94" t="s">
        <v>625</v>
      </c>
      <c r="C243" s="68"/>
      <c r="D243" s="165">
        <v>1516.58</v>
      </c>
    </row>
    <row r="244" spans="1:4" ht="12.75">
      <c r="A244" s="91">
        <v>17</v>
      </c>
      <c r="B244" s="94" t="s">
        <v>363</v>
      </c>
      <c r="C244" s="68">
        <v>2007</v>
      </c>
      <c r="D244" s="165">
        <v>2459.52</v>
      </c>
    </row>
    <row r="245" spans="1:4" ht="12.75">
      <c r="A245" s="91">
        <v>18</v>
      </c>
      <c r="B245" s="94" t="s">
        <v>626</v>
      </c>
      <c r="C245" s="68"/>
      <c r="D245" s="165">
        <v>2787</v>
      </c>
    </row>
    <row r="246" spans="1:4" ht="12.75">
      <c r="A246" s="91">
        <v>19</v>
      </c>
      <c r="B246" s="94" t="s">
        <v>627</v>
      </c>
      <c r="C246" s="68"/>
      <c r="D246" s="165">
        <v>6710</v>
      </c>
    </row>
    <row r="247" spans="1:4" ht="12.75">
      <c r="A247" s="91">
        <v>20</v>
      </c>
      <c r="B247" s="94" t="s">
        <v>628</v>
      </c>
      <c r="C247" s="68"/>
      <c r="D247" s="165">
        <v>6819.8</v>
      </c>
    </row>
    <row r="248" spans="1:4" ht="12.75">
      <c r="A248" s="91">
        <v>21</v>
      </c>
      <c r="B248" s="116" t="s">
        <v>629</v>
      </c>
      <c r="C248" s="117"/>
      <c r="D248" s="175">
        <v>10431</v>
      </c>
    </row>
    <row r="249" spans="1:4" ht="12.75">
      <c r="A249" s="91">
        <v>22</v>
      </c>
      <c r="B249" s="94" t="s">
        <v>630</v>
      </c>
      <c r="C249" s="68"/>
      <c r="D249" s="165">
        <v>2999.99</v>
      </c>
    </row>
    <row r="250" spans="1:4" ht="12.75">
      <c r="A250" s="91">
        <v>23</v>
      </c>
      <c r="B250" s="94" t="s">
        <v>631</v>
      </c>
      <c r="C250" s="68">
        <v>2009</v>
      </c>
      <c r="D250" s="165">
        <v>489</v>
      </c>
    </row>
    <row r="251" spans="1:4" ht="12.75">
      <c r="A251" s="91">
        <v>24</v>
      </c>
      <c r="B251" s="94" t="s">
        <v>470</v>
      </c>
      <c r="C251" s="68"/>
      <c r="D251" s="165">
        <v>889</v>
      </c>
    </row>
    <row r="252" spans="1:4" ht="12.75">
      <c r="A252" s="91">
        <v>25</v>
      </c>
      <c r="B252" s="94" t="s">
        <v>632</v>
      </c>
      <c r="C252" s="68">
        <v>2009</v>
      </c>
      <c r="D252" s="165">
        <v>3298</v>
      </c>
    </row>
    <row r="253" spans="1:4" ht="12.75">
      <c r="A253" s="91">
        <v>26</v>
      </c>
      <c r="B253" s="94" t="s">
        <v>633</v>
      </c>
      <c r="C253" s="68"/>
      <c r="D253" s="165">
        <v>3745.44</v>
      </c>
    </row>
    <row r="254" spans="1:4" ht="12.75">
      <c r="A254" s="91">
        <v>27</v>
      </c>
      <c r="B254" s="94" t="s">
        <v>634</v>
      </c>
      <c r="C254" s="68"/>
      <c r="D254" s="165">
        <v>890</v>
      </c>
    </row>
    <row r="255" spans="1:4" ht="12.75">
      <c r="A255" s="91">
        <v>28</v>
      </c>
      <c r="B255" s="94" t="s">
        <v>364</v>
      </c>
      <c r="C255" s="68"/>
      <c r="D255" s="165">
        <v>1263.12</v>
      </c>
    </row>
    <row r="256" spans="1:4" ht="12.75">
      <c r="A256" s="91">
        <v>29</v>
      </c>
      <c r="B256" s="94" t="s">
        <v>365</v>
      </c>
      <c r="C256" s="68"/>
      <c r="D256" s="165">
        <v>1900</v>
      </c>
    </row>
    <row r="257" spans="1:4" ht="12.75">
      <c r="A257" s="91">
        <v>30</v>
      </c>
      <c r="B257" s="94" t="s">
        <v>366</v>
      </c>
      <c r="C257" s="68"/>
      <c r="D257" s="165">
        <v>1300</v>
      </c>
    </row>
    <row r="258" spans="1:4" ht="12.75">
      <c r="A258" s="91">
        <v>31</v>
      </c>
      <c r="B258" s="94" t="s">
        <v>147</v>
      </c>
      <c r="C258" s="68"/>
      <c r="D258" s="165">
        <v>2500</v>
      </c>
    </row>
    <row r="259" spans="1:4" ht="12.75">
      <c r="A259" s="91">
        <v>32</v>
      </c>
      <c r="B259" s="94" t="s">
        <v>147</v>
      </c>
      <c r="C259" s="68"/>
      <c r="D259" s="165">
        <v>3030.02</v>
      </c>
    </row>
    <row r="260" spans="1:4" ht="12.75">
      <c r="A260" s="91">
        <v>33</v>
      </c>
      <c r="B260" s="94" t="s">
        <v>636</v>
      </c>
      <c r="C260" s="68"/>
      <c r="D260" s="165">
        <v>700</v>
      </c>
    </row>
    <row r="261" spans="1:4" ht="12.75">
      <c r="A261" s="91">
        <v>34</v>
      </c>
      <c r="B261" s="94" t="s">
        <v>637</v>
      </c>
      <c r="C261" s="68"/>
      <c r="D261" s="165">
        <v>2506.5</v>
      </c>
    </row>
    <row r="262" spans="1:4" ht="12.75">
      <c r="A262" s="91">
        <v>35</v>
      </c>
      <c r="B262" s="94" t="s">
        <v>638</v>
      </c>
      <c r="C262" s="68"/>
      <c r="D262" s="165">
        <v>359</v>
      </c>
    </row>
    <row r="263" spans="1:4" ht="12.75">
      <c r="A263" s="91">
        <v>36</v>
      </c>
      <c r="B263" s="94" t="s">
        <v>639</v>
      </c>
      <c r="C263" s="68"/>
      <c r="D263" s="165">
        <v>830.1</v>
      </c>
    </row>
    <row r="264" spans="1:4" ht="12.75">
      <c r="A264" s="91">
        <v>37</v>
      </c>
      <c r="B264" s="94" t="s">
        <v>640</v>
      </c>
      <c r="C264" s="68"/>
      <c r="D264" s="165">
        <v>1700</v>
      </c>
    </row>
    <row r="265" spans="1:4" ht="12.75">
      <c r="A265" s="91">
        <v>38</v>
      </c>
      <c r="B265" s="94" t="s">
        <v>453</v>
      </c>
      <c r="C265" s="68"/>
      <c r="D265" s="165">
        <v>17600</v>
      </c>
    </row>
    <row r="266" spans="1:6" ht="12.75">
      <c r="A266" s="279" t="s">
        <v>16</v>
      </c>
      <c r="B266" s="280"/>
      <c r="C266" s="281"/>
      <c r="D266" s="36">
        <f>SUM(D228:D265)</f>
        <v>152153.68000000002</v>
      </c>
      <c r="F266" s="27"/>
    </row>
    <row r="267" spans="1:4" ht="12.75">
      <c r="A267" s="40"/>
      <c r="B267" s="41"/>
      <c r="C267" s="43"/>
      <c r="D267" s="42"/>
    </row>
    <row r="268" spans="1:4" ht="12.75">
      <c r="A268" s="28"/>
      <c r="B268" s="29"/>
      <c r="C268" s="25"/>
      <c r="D268" s="39" t="s">
        <v>34</v>
      </c>
    </row>
    <row r="269" spans="1:4" ht="12.75">
      <c r="A269" s="28"/>
      <c r="B269" s="29"/>
      <c r="C269" s="25"/>
      <c r="D269" s="39"/>
    </row>
    <row r="270" spans="1:4" ht="12.75" customHeight="1">
      <c r="A270" s="33" t="s">
        <v>5</v>
      </c>
      <c r="B270" s="35" t="s">
        <v>3</v>
      </c>
      <c r="C270" s="33" t="s">
        <v>4</v>
      </c>
      <c r="D270" s="38" t="s">
        <v>2</v>
      </c>
    </row>
    <row r="271" spans="1:4" s="15" customFormat="1" ht="12.75">
      <c r="A271" s="285" t="s">
        <v>64</v>
      </c>
      <c r="B271" s="286"/>
      <c r="C271" s="286"/>
      <c r="D271" s="287"/>
    </row>
    <row r="272" spans="1:4" s="15" customFormat="1" ht="12.75">
      <c r="A272" s="47">
        <v>1</v>
      </c>
      <c r="B272" s="138" t="s">
        <v>584</v>
      </c>
      <c r="C272" s="222" t="s">
        <v>50</v>
      </c>
      <c r="D272" s="166">
        <v>7118.7</v>
      </c>
    </row>
    <row r="273" spans="1:4" s="15" customFormat="1" ht="12.75" customHeight="1">
      <c r="A273" s="293" t="s">
        <v>16</v>
      </c>
      <c r="B273" s="294"/>
      <c r="C273" s="295"/>
      <c r="D273" s="36">
        <f>SUM(D272:D272)</f>
        <v>7118.7</v>
      </c>
    </row>
    <row r="274" spans="1:4" s="15" customFormat="1" ht="12.75">
      <c r="A274" s="269" t="s">
        <v>146</v>
      </c>
      <c r="B274" s="270"/>
      <c r="C274" s="270"/>
      <c r="D274" s="271"/>
    </row>
    <row r="275" spans="1:4" ht="12.75">
      <c r="A275" s="186">
        <v>1</v>
      </c>
      <c r="B275" s="50" t="s">
        <v>152</v>
      </c>
      <c r="C275" s="80">
        <v>2007</v>
      </c>
      <c r="D275" s="163">
        <v>700</v>
      </c>
    </row>
    <row r="276" spans="1:4" ht="12.75">
      <c r="A276" s="187">
        <v>2</v>
      </c>
      <c r="B276" s="50" t="s">
        <v>703</v>
      </c>
      <c r="C276" s="80"/>
      <c r="D276" s="163">
        <v>3372</v>
      </c>
    </row>
    <row r="277" spans="1:4" ht="12.75" customHeight="1">
      <c r="A277" s="276" t="s">
        <v>16</v>
      </c>
      <c r="B277" s="277"/>
      <c r="C277" s="278"/>
      <c r="D277" s="122">
        <f>SUM(D275:D276)</f>
        <v>4072</v>
      </c>
    </row>
    <row r="278" spans="1:4" ht="12.75">
      <c r="A278" s="289" t="s">
        <v>155</v>
      </c>
      <c r="B278" s="290"/>
      <c r="C278" s="290"/>
      <c r="D278" s="291"/>
    </row>
    <row r="279" spans="1:4" ht="12.75">
      <c r="A279" s="80">
        <v>1</v>
      </c>
      <c r="B279" s="50" t="s">
        <v>150</v>
      </c>
      <c r="C279" s="75"/>
      <c r="D279" s="176">
        <v>3623.4</v>
      </c>
    </row>
    <row r="280" spans="1:4" ht="12.75" customHeight="1">
      <c r="A280" s="80">
        <v>2</v>
      </c>
      <c r="B280" s="50" t="s">
        <v>429</v>
      </c>
      <c r="C280" s="75"/>
      <c r="D280" s="176">
        <v>6829.56</v>
      </c>
    </row>
    <row r="281" spans="1:4" ht="12.75" customHeight="1">
      <c r="A281" s="68">
        <v>3</v>
      </c>
      <c r="B281" s="77" t="s">
        <v>394</v>
      </c>
      <c r="C281" s="81"/>
      <c r="D281" s="254">
        <v>400</v>
      </c>
    </row>
    <row r="282" spans="1:4" ht="12.75" customHeight="1">
      <c r="A282" s="68">
        <v>4</v>
      </c>
      <c r="B282" s="77" t="s">
        <v>395</v>
      </c>
      <c r="C282" s="88"/>
      <c r="D282" s="245">
        <v>1218</v>
      </c>
    </row>
    <row r="283" spans="1:4" ht="12.75" customHeight="1">
      <c r="A283" s="68">
        <v>5</v>
      </c>
      <c r="B283" s="77" t="s">
        <v>416</v>
      </c>
      <c r="C283" s="88"/>
      <c r="D283" s="245">
        <v>1999</v>
      </c>
    </row>
    <row r="284" spans="1:4" ht="12.75" customHeight="1">
      <c r="A284" s="68">
        <v>6</v>
      </c>
      <c r="B284" s="77" t="s">
        <v>612</v>
      </c>
      <c r="C284" s="88"/>
      <c r="D284" s="245">
        <v>3292.19</v>
      </c>
    </row>
    <row r="285" spans="1:4" ht="12.75" customHeight="1">
      <c r="A285" s="276" t="s">
        <v>16</v>
      </c>
      <c r="B285" s="277"/>
      <c r="C285" s="278"/>
      <c r="D285" s="36">
        <f>SUM(D279:D284)</f>
        <v>17362.15</v>
      </c>
    </row>
    <row r="286" spans="1:4" ht="12.75">
      <c r="A286" s="269" t="s">
        <v>160</v>
      </c>
      <c r="B286" s="270"/>
      <c r="C286" s="270"/>
      <c r="D286" s="271"/>
    </row>
    <row r="287" spans="1:4" ht="12.75">
      <c r="A287" s="68">
        <v>1</v>
      </c>
      <c r="B287" s="50" t="s">
        <v>176</v>
      </c>
      <c r="C287" s="68">
        <v>2008</v>
      </c>
      <c r="D287" s="170">
        <v>3281.8</v>
      </c>
    </row>
    <row r="288" spans="1:4" ht="12.75" customHeight="1">
      <c r="A288" s="68">
        <v>2</v>
      </c>
      <c r="B288" s="50" t="s">
        <v>178</v>
      </c>
      <c r="C288" s="68">
        <v>2007</v>
      </c>
      <c r="D288" s="170">
        <v>800</v>
      </c>
    </row>
    <row r="289" spans="1:4" ht="12.75" customHeight="1">
      <c r="A289" s="272" t="s">
        <v>16</v>
      </c>
      <c r="B289" s="273"/>
      <c r="C289" s="274"/>
      <c r="D289" s="36">
        <f>SUM(D287:D288)</f>
        <v>4081.8</v>
      </c>
    </row>
    <row r="290" spans="1:4" ht="12.75">
      <c r="A290" s="269" t="s">
        <v>185</v>
      </c>
      <c r="B290" s="270"/>
      <c r="C290" s="270"/>
      <c r="D290" s="271"/>
    </row>
    <row r="291" spans="1:4" ht="12.75" customHeight="1">
      <c r="A291" s="68">
        <v>1</v>
      </c>
      <c r="B291" s="50" t="s">
        <v>484</v>
      </c>
      <c r="C291" s="68"/>
      <c r="D291" s="165"/>
    </row>
    <row r="292" spans="1:4" ht="12.75" customHeight="1">
      <c r="A292" s="272" t="s">
        <v>16</v>
      </c>
      <c r="B292" s="273"/>
      <c r="C292" s="274"/>
      <c r="D292" s="36">
        <f>SUM(D291:D291)</f>
        <v>0</v>
      </c>
    </row>
    <row r="293" spans="1:4" s="15" customFormat="1" ht="12.75">
      <c r="A293" s="269" t="s">
        <v>195</v>
      </c>
      <c r="B293" s="270"/>
      <c r="C293" s="270"/>
      <c r="D293" s="271"/>
    </row>
    <row r="294" spans="1:4" s="15" customFormat="1" ht="12.75" customHeight="1">
      <c r="A294" s="68">
        <v>1</v>
      </c>
      <c r="B294" s="50" t="s">
        <v>484</v>
      </c>
      <c r="C294" s="50"/>
      <c r="D294" s="84"/>
    </row>
    <row r="295" spans="1:4" ht="12.75" customHeight="1">
      <c r="A295" s="272" t="s">
        <v>16</v>
      </c>
      <c r="B295" s="273"/>
      <c r="C295" s="274"/>
      <c r="D295" s="36">
        <f>SUM(D294:D294)</f>
        <v>0</v>
      </c>
    </row>
    <row r="296" spans="1:4" ht="12.75">
      <c r="A296" s="282" t="s">
        <v>200</v>
      </c>
      <c r="B296" s="283"/>
      <c r="C296" s="283"/>
      <c r="D296" s="284"/>
    </row>
    <row r="297" spans="1:4" ht="12.75" customHeight="1">
      <c r="A297" s="124">
        <v>1</v>
      </c>
      <c r="B297" s="81" t="s">
        <v>201</v>
      </c>
      <c r="C297" s="124">
        <v>2008</v>
      </c>
      <c r="D297" s="181">
        <v>3407.6</v>
      </c>
    </row>
    <row r="298" spans="1:4" ht="12.75" customHeight="1">
      <c r="A298" s="68">
        <v>2</v>
      </c>
      <c r="B298" s="144" t="s">
        <v>459</v>
      </c>
      <c r="C298" s="146">
        <v>2009</v>
      </c>
      <c r="D298" s="147">
        <v>800</v>
      </c>
    </row>
    <row r="299" spans="1:4" ht="12.75" customHeight="1">
      <c r="A299" s="293" t="s">
        <v>16</v>
      </c>
      <c r="B299" s="294"/>
      <c r="C299" s="295"/>
      <c r="D299" s="36">
        <f>SUM(D297:D298)</f>
        <v>4207.6</v>
      </c>
    </row>
    <row r="300" spans="1:4" ht="12.75">
      <c r="A300" s="269" t="s">
        <v>718</v>
      </c>
      <c r="B300" s="270"/>
      <c r="C300" s="270"/>
      <c r="D300" s="271"/>
    </row>
    <row r="301" spans="1:4" ht="12.75" customHeight="1">
      <c r="A301" s="47">
        <v>1</v>
      </c>
      <c r="B301" s="138" t="s">
        <v>608</v>
      </c>
      <c r="C301" s="47"/>
      <c r="D301" s="171">
        <v>3223.24</v>
      </c>
    </row>
    <row r="302" spans="1:4" ht="12.75" customHeight="1">
      <c r="A302" s="293" t="s">
        <v>16</v>
      </c>
      <c r="B302" s="294"/>
      <c r="C302" s="295"/>
      <c r="D302" s="36">
        <f>SUM(D301:D301)</f>
        <v>3223.24</v>
      </c>
    </row>
    <row r="303" spans="1:4" ht="12.75">
      <c r="A303" s="269" t="s">
        <v>212</v>
      </c>
      <c r="B303" s="270"/>
      <c r="C303" s="270"/>
      <c r="D303" s="271"/>
    </row>
    <row r="304" spans="1:4" ht="12.75" customHeight="1">
      <c r="A304" s="67">
        <v>1</v>
      </c>
      <c r="B304" s="50" t="s">
        <v>456</v>
      </c>
      <c r="C304" s="67">
        <v>2008</v>
      </c>
      <c r="D304" s="165">
        <v>3491.64</v>
      </c>
    </row>
    <row r="305" spans="1:4" ht="12.75" customHeight="1">
      <c r="A305" s="67">
        <v>2</v>
      </c>
      <c r="B305" s="50" t="s">
        <v>454</v>
      </c>
      <c r="C305" s="68"/>
      <c r="D305" s="165">
        <v>1817</v>
      </c>
    </row>
    <row r="306" spans="1:4" ht="12.75" customHeight="1">
      <c r="A306" s="67">
        <v>3</v>
      </c>
      <c r="B306" s="50" t="s">
        <v>151</v>
      </c>
      <c r="C306" s="68"/>
      <c r="D306" s="165">
        <v>3145</v>
      </c>
    </row>
    <row r="307" spans="1:4" ht="12.75" customHeight="1">
      <c r="A307" s="67">
        <v>4</v>
      </c>
      <c r="B307" s="50" t="s">
        <v>716</v>
      </c>
      <c r="C307" s="68"/>
      <c r="D307" s="165">
        <v>1505.01</v>
      </c>
    </row>
    <row r="308" spans="1:4" ht="12.75" customHeight="1">
      <c r="A308" s="272" t="s">
        <v>16</v>
      </c>
      <c r="B308" s="273"/>
      <c r="C308" s="274"/>
      <c r="D308" s="36">
        <f>SUM(D304:D307)</f>
        <v>9958.65</v>
      </c>
    </row>
    <row r="309" spans="1:4" ht="12.75">
      <c r="A309" s="269" t="s">
        <v>217</v>
      </c>
      <c r="B309" s="270"/>
      <c r="C309" s="270"/>
      <c r="D309" s="271"/>
    </row>
    <row r="310" spans="1:4" ht="12.75" customHeight="1">
      <c r="A310" s="67">
        <v>1</v>
      </c>
      <c r="B310" s="58" t="s">
        <v>390</v>
      </c>
      <c r="C310" s="67"/>
      <c r="D310" s="169">
        <v>3365</v>
      </c>
    </row>
    <row r="311" spans="1:4" ht="12.75" customHeight="1">
      <c r="A311" s="272" t="s">
        <v>16</v>
      </c>
      <c r="B311" s="273"/>
      <c r="C311" s="274"/>
      <c r="D311" s="36">
        <f>SUM(D310:D310)</f>
        <v>3365</v>
      </c>
    </row>
    <row r="312" spans="1:4" ht="12.75">
      <c r="A312" s="269" t="s">
        <v>368</v>
      </c>
      <c r="B312" s="270"/>
      <c r="C312" s="270"/>
      <c r="D312" s="271"/>
    </row>
    <row r="313" spans="1:4" ht="12.75">
      <c r="A313" s="91">
        <v>1</v>
      </c>
      <c r="B313" s="94" t="s">
        <v>367</v>
      </c>
      <c r="C313" s="93">
        <v>2007</v>
      </c>
      <c r="D313" s="165">
        <v>4398.1</v>
      </c>
    </row>
    <row r="314" spans="1:4" ht="12.75">
      <c r="A314" s="68">
        <v>2</v>
      </c>
      <c r="B314" s="94" t="s">
        <v>641</v>
      </c>
      <c r="C314" s="68">
        <v>2011</v>
      </c>
      <c r="D314" s="165">
        <v>3200</v>
      </c>
    </row>
    <row r="315" spans="1:4" ht="12.75">
      <c r="A315" s="91">
        <v>3</v>
      </c>
      <c r="B315" s="94" t="s">
        <v>622</v>
      </c>
      <c r="C315" s="93"/>
      <c r="D315" s="165">
        <v>790</v>
      </c>
    </row>
    <row r="316" spans="1:4" ht="12.75">
      <c r="A316" s="91">
        <v>4</v>
      </c>
      <c r="B316" s="94" t="s">
        <v>635</v>
      </c>
      <c r="C316" s="68"/>
      <c r="D316" s="165">
        <v>2000</v>
      </c>
    </row>
    <row r="317" spans="1:4" ht="12.75">
      <c r="A317" s="272" t="s">
        <v>16</v>
      </c>
      <c r="B317" s="273"/>
      <c r="C317" s="274"/>
      <c r="D317" s="36">
        <f>SUM(D313:D316)</f>
        <v>10388.1</v>
      </c>
    </row>
    <row r="318" spans="1:4" ht="12.75">
      <c r="A318" s="112" t="s">
        <v>349</v>
      </c>
      <c r="B318" s="190" t="s">
        <v>350</v>
      </c>
      <c r="C318" s="114"/>
      <c r="D318" s="115"/>
    </row>
    <row r="319" spans="1:4" ht="12.75" customHeight="1">
      <c r="A319" s="25">
        <v>1</v>
      </c>
      <c r="B319" s="29" t="s">
        <v>351</v>
      </c>
      <c r="C319" s="25">
        <v>2010</v>
      </c>
      <c r="D319" s="87">
        <v>2299</v>
      </c>
    </row>
    <row r="320" spans="1:4" ht="12.75">
      <c r="A320" s="266" t="s">
        <v>16</v>
      </c>
      <c r="B320" s="266"/>
      <c r="C320" s="266"/>
      <c r="D320" s="31">
        <f>SUM(D318:D319)</f>
        <v>2299</v>
      </c>
    </row>
    <row r="321" spans="1:4" ht="12.75">
      <c r="A321" s="22"/>
      <c r="B321" s="22"/>
      <c r="C321" s="22"/>
      <c r="D321" s="130"/>
    </row>
    <row r="322" spans="1:4" ht="12.75">
      <c r="A322" s="22"/>
      <c r="B322" s="22"/>
      <c r="C322" s="22"/>
      <c r="D322" s="130"/>
    </row>
    <row r="323" spans="1:4" ht="12.75">
      <c r="A323" s="22"/>
      <c r="B323" s="22"/>
      <c r="C323" s="22"/>
      <c r="D323" s="130"/>
    </row>
    <row r="324" spans="1:4" ht="12.75">
      <c r="A324" s="22"/>
      <c r="B324" s="22"/>
      <c r="C324" s="22"/>
      <c r="D324" s="130"/>
    </row>
    <row r="325" spans="1:4" ht="12.75">
      <c r="A325" s="28"/>
      <c r="B325" s="29"/>
      <c r="C325" s="25"/>
      <c r="D325" s="39" t="s">
        <v>40</v>
      </c>
    </row>
    <row r="326" spans="1:4" ht="12.75" customHeight="1">
      <c r="A326" s="33" t="s">
        <v>5</v>
      </c>
      <c r="B326" s="35" t="s">
        <v>3</v>
      </c>
      <c r="C326" s="33" t="s">
        <v>4</v>
      </c>
      <c r="D326" s="38" t="s">
        <v>2</v>
      </c>
    </row>
    <row r="327" spans="1:4" ht="12.75" customHeight="1">
      <c r="A327" s="288" t="s">
        <v>64</v>
      </c>
      <c r="B327" s="288"/>
      <c r="C327" s="288"/>
      <c r="D327" s="288"/>
    </row>
    <row r="328" spans="1:4" ht="26.25" customHeight="1">
      <c r="A328" s="223">
        <v>1</v>
      </c>
      <c r="B328" s="224" t="s">
        <v>585</v>
      </c>
      <c r="C328" s="223">
        <v>2004</v>
      </c>
      <c r="D328" s="225">
        <v>3477</v>
      </c>
    </row>
    <row r="329" spans="1:4" ht="19.5" customHeight="1">
      <c r="A329" s="68">
        <v>2</v>
      </c>
      <c r="B329" s="50" t="s">
        <v>705</v>
      </c>
      <c r="C329" s="68">
        <v>2004</v>
      </c>
      <c r="D329" s="252">
        <v>732</v>
      </c>
    </row>
    <row r="330" spans="1:4" ht="19.5" customHeight="1">
      <c r="A330" s="68">
        <v>3</v>
      </c>
      <c r="B330" s="50" t="s">
        <v>706</v>
      </c>
      <c r="C330" s="68">
        <v>2010</v>
      </c>
      <c r="D330" s="252">
        <v>2318</v>
      </c>
    </row>
    <row r="331" spans="1:4" ht="19.5" customHeight="1">
      <c r="A331" s="68">
        <v>4</v>
      </c>
      <c r="B331" s="50" t="s">
        <v>707</v>
      </c>
      <c r="C331" s="68">
        <v>2010</v>
      </c>
      <c r="D331" s="252">
        <v>1268.8</v>
      </c>
    </row>
    <row r="332" spans="1:4" ht="19.5" customHeight="1">
      <c r="A332" s="25">
        <v>5</v>
      </c>
      <c r="B332" s="29" t="s">
        <v>708</v>
      </c>
      <c r="C332" s="25">
        <v>2010</v>
      </c>
      <c r="D332" s="253">
        <v>244</v>
      </c>
    </row>
    <row r="333" spans="1:4" ht="19.5" customHeight="1">
      <c r="A333" s="25">
        <v>6</v>
      </c>
      <c r="B333" s="29" t="s">
        <v>709</v>
      </c>
      <c r="C333" s="25">
        <v>2011</v>
      </c>
      <c r="D333" s="113">
        <v>550</v>
      </c>
    </row>
    <row r="334" spans="1:4" ht="12" customHeight="1">
      <c r="A334" s="275" t="s">
        <v>16</v>
      </c>
      <c r="B334" s="275"/>
      <c r="C334" s="275"/>
      <c r="D334" s="129">
        <f>SUM(D328:D333)</f>
        <v>8589.8</v>
      </c>
    </row>
    <row r="335" spans="1:4" ht="12.75">
      <c r="A335" s="288" t="s">
        <v>146</v>
      </c>
      <c r="B335" s="288"/>
      <c r="C335" s="288"/>
      <c r="D335" s="288"/>
    </row>
    <row r="336" spans="1:4" ht="12.75">
      <c r="A336" s="67">
        <v>1</v>
      </c>
      <c r="B336" s="188" t="s">
        <v>499</v>
      </c>
      <c r="C336" s="67">
        <v>2006</v>
      </c>
      <c r="D336" s="246">
        <v>585.6</v>
      </c>
    </row>
    <row r="337" spans="1:4" ht="12.75">
      <c r="A337" s="67"/>
      <c r="B337" s="188" t="s">
        <v>704</v>
      </c>
      <c r="C337" s="67">
        <v>2006</v>
      </c>
      <c r="D337" s="246">
        <v>87.4</v>
      </c>
    </row>
    <row r="338" spans="1:4" ht="12.75">
      <c r="A338" s="67">
        <v>2</v>
      </c>
      <c r="B338" s="188" t="s">
        <v>500</v>
      </c>
      <c r="C338" s="67">
        <v>2006</v>
      </c>
      <c r="D338" s="246">
        <v>17.08</v>
      </c>
    </row>
    <row r="339" spans="1:4" ht="12.75">
      <c r="A339" s="67">
        <v>3</v>
      </c>
      <c r="B339" s="188" t="s">
        <v>501</v>
      </c>
      <c r="C339" s="67">
        <v>2006</v>
      </c>
      <c r="D339" s="246">
        <v>82.96</v>
      </c>
    </row>
    <row r="340" spans="1:4" ht="25.5">
      <c r="A340" s="67">
        <v>5</v>
      </c>
      <c r="B340" s="188" t="s">
        <v>502</v>
      </c>
      <c r="C340" s="67">
        <v>2006</v>
      </c>
      <c r="D340" s="246">
        <v>146.4</v>
      </c>
    </row>
    <row r="341" spans="1:4" ht="12.75">
      <c r="A341" s="67">
        <v>6</v>
      </c>
      <c r="B341" s="188" t="s">
        <v>503</v>
      </c>
      <c r="C341" s="67">
        <v>2006</v>
      </c>
      <c r="D341" s="246">
        <v>376.4</v>
      </c>
    </row>
    <row r="342" spans="1:4" ht="12.75">
      <c r="A342" s="67">
        <v>7</v>
      </c>
      <c r="B342" s="188" t="s">
        <v>504</v>
      </c>
      <c r="C342" s="67">
        <v>2006</v>
      </c>
      <c r="D342" s="246">
        <v>101.26</v>
      </c>
    </row>
    <row r="343" spans="1:4" ht="12.75">
      <c r="A343" s="67">
        <v>8</v>
      </c>
      <c r="B343" s="188" t="s">
        <v>505</v>
      </c>
      <c r="C343" s="67">
        <v>2006</v>
      </c>
      <c r="D343" s="246">
        <v>12.2</v>
      </c>
    </row>
    <row r="344" spans="1:4" ht="12.75">
      <c r="A344" s="67">
        <v>9</v>
      </c>
      <c r="B344" s="188" t="s">
        <v>506</v>
      </c>
      <c r="C344" s="67">
        <v>2006</v>
      </c>
      <c r="D344" s="246">
        <v>12.2</v>
      </c>
    </row>
    <row r="345" spans="1:4" ht="12.75">
      <c r="A345" s="67">
        <v>10</v>
      </c>
      <c r="B345" s="189" t="s">
        <v>507</v>
      </c>
      <c r="C345" s="67">
        <v>2006</v>
      </c>
      <c r="D345" s="246">
        <v>12.2</v>
      </c>
    </row>
    <row r="346" spans="1:4" ht="12.75">
      <c r="A346" s="67">
        <v>13</v>
      </c>
      <c r="B346" s="189" t="s">
        <v>508</v>
      </c>
      <c r="C346" s="67">
        <v>2006</v>
      </c>
      <c r="D346" s="246">
        <v>10.98</v>
      </c>
    </row>
    <row r="347" spans="1:4" ht="12.75">
      <c r="A347" s="67">
        <v>11</v>
      </c>
      <c r="B347" s="189" t="s">
        <v>509</v>
      </c>
      <c r="C347" s="67">
        <v>2006</v>
      </c>
      <c r="D347" s="246">
        <v>900</v>
      </c>
    </row>
    <row r="348" spans="1:4" ht="12.75">
      <c r="A348" s="67">
        <v>13</v>
      </c>
      <c r="B348" s="189" t="s">
        <v>510</v>
      </c>
      <c r="C348" s="67">
        <v>2006</v>
      </c>
      <c r="D348" s="246">
        <v>900</v>
      </c>
    </row>
    <row r="349" spans="1:4" ht="25.5">
      <c r="A349" s="67">
        <v>14</v>
      </c>
      <c r="B349" s="188" t="s">
        <v>511</v>
      </c>
      <c r="C349" s="68"/>
      <c r="D349" s="246">
        <v>748.99</v>
      </c>
    </row>
    <row r="350" spans="1:4" ht="12.75">
      <c r="A350" s="275" t="s">
        <v>16</v>
      </c>
      <c r="B350" s="275"/>
      <c r="C350" s="275"/>
      <c r="D350" s="129">
        <f>SUM(D336:D349)</f>
        <v>3993.67</v>
      </c>
    </row>
    <row r="351" spans="1:4" ht="12.75">
      <c r="A351" s="112" t="s">
        <v>155</v>
      </c>
      <c r="B351" s="120"/>
      <c r="C351" s="25"/>
      <c r="D351" s="113"/>
    </row>
    <row r="352" spans="1:4" ht="12.75">
      <c r="A352" s="178">
        <v>1</v>
      </c>
      <c r="B352" s="177" t="s">
        <v>430</v>
      </c>
      <c r="C352" s="178"/>
      <c r="D352" s="102">
        <v>1000</v>
      </c>
    </row>
    <row r="353" spans="1:4" ht="12.75">
      <c r="A353" s="178">
        <v>2</v>
      </c>
      <c r="B353" s="177" t="s">
        <v>431</v>
      </c>
      <c r="C353" s="178"/>
      <c r="D353" s="102">
        <v>6296.46</v>
      </c>
    </row>
    <row r="354" spans="1:4" ht="12.75">
      <c r="A354" s="178">
        <v>3</v>
      </c>
      <c r="B354" s="177" t="s">
        <v>432</v>
      </c>
      <c r="C354" s="178"/>
      <c r="D354" s="102">
        <v>430</v>
      </c>
    </row>
    <row r="355" spans="1:4" ht="12.75">
      <c r="A355" s="178">
        <v>4</v>
      </c>
      <c r="B355" s="177" t="s">
        <v>433</v>
      </c>
      <c r="C355" s="178"/>
      <c r="D355" s="102">
        <v>430</v>
      </c>
    </row>
    <row r="356" spans="1:4" ht="12.75">
      <c r="A356" s="178">
        <v>5</v>
      </c>
      <c r="B356" s="177" t="s">
        <v>434</v>
      </c>
      <c r="C356" s="178"/>
      <c r="D356" s="102">
        <v>780.8</v>
      </c>
    </row>
    <row r="357" spans="1:4" ht="12.75">
      <c r="A357" s="178">
        <v>6</v>
      </c>
      <c r="B357" s="177" t="s">
        <v>373</v>
      </c>
      <c r="C357" s="178"/>
      <c r="D357" s="102">
        <v>2565.66</v>
      </c>
    </row>
    <row r="358" spans="1:4" ht="12.75">
      <c r="A358" s="178">
        <v>7</v>
      </c>
      <c r="B358" s="177" t="s">
        <v>435</v>
      </c>
      <c r="C358" s="178"/>
      <c r="D358" s="102">
        <v>524.6</v>
      </c>
    </row>
    <row r="359" spans="1:4" ht="12.75">
      <c r="A359" s="178">
        <v>8</v>
      </c>
      <c r="B359" s="177" t="s">
        <v>436</v>
      </c>
      <c r="C359" s="178"/>
      <c r="D359" s="102">
        <v>6227.94</v>
      </c>
    </row>
    <row r="360" spans="1:4" ht="12.75">
      <c r="A360" s="178">
        <v>9</v>
      </c>
      <c r="B360" s="177" t="s">
        <v>437</v>
      </c>
      <c r="C360" s="178"/>
      <c r="D360" s="102">
        <v>119.56</v>
      </c>
    </row>
    <row r="361" spans="1:4" ht="12.75">
      <c r="A361" s="178">
        <v>10</v>
      </c>
      <c r="B361" s="177" t="s">
        <v>438</v>
      </c>
      <c r="C361" s="178"/>
      <c r="D361" s="102">
        <v>352.58</v>
      </c>
    </row>
    <row r="362" spans="1:4" ht="12.75">
      <c r="A362" s="178">
        <v>11</v>
      </c>
      <c r="B362" s="177" t="s">
        <v>439</v>
      </c>
      <c r="C362" s="178"/>
      <c r="D362" s="102">
        <v>61</v>
      </c>
    </row>
    <row r="363" spans="1:4" ht="12.75">
      <c r="A363" s="178">
        <v>12</v>
      </c>
      <c r="B363" s="177" t="s">
        <v>440</v>
      </c>
      <c r="C363" s="178"/>
      <c r="D363" s="102">
        <v>17.08</v>
      </c>
    </row>
    <row r="364" spans="1:4" ht="12.75">
      <c r="A364" s="178">
        <v>13</v>
      </c>
      <c r="B364" s="177" t="s">
        <v>434</v>
      </c>
      <c r="C364" s="178"/>
      <c r="D364" s="102">
        <v>376.4</v>
      </c>
    </row>
    <row r="365" spans="1:4" ht="12.75">
      <c r="A365" s="178">
        <v>14</v>
      </c>
      <c r="B365" s="177" t="s">
        <v>441</v>
      </c>
      <c r="C365" s="178"/>
      <c r="D365" s="102">
        <v>1000</v>
      </c>
    </row>
    <row r="366" spans="1:4" ht="12.75">
      <c r="A366" s="178">
        <v>15</v>
      </c>
      <c r="B366" s="177" t="s">
        <v>442</v>
      </c>
      <c r="C366" s="178"/>
      <c r="D366" s="102">
        <v>547</v>
      </c>
    </row>
    <row r="367" spans="1:4" ht="12.75" customHeight="1">
      <c r="A367" s="178">
        <v>16</v>
      </c>
      <c r="B367" s="177" t="s">
        <v>443</v>
      </c>
      <c r="C367" s="178"/>
      <c r="D367" s="102">
        <v>1000</v>
      </c>
    </row>
    <row r="368" spans="1:4" ht="12.75" customHeight="1">
      <c r="A368" s="235">
        <v>17</v>
      </c>
      <c r="B368" s="177" t="s">
        <v>615</v>
      </c>
      <c r="C368" s="178"/>
      <c r="D368" s="102">
        <v>976</v>
      </c>
    </row>
    <row r="369" spans="1:4" ht="12.75" customHeight="1">
      <c r="A369" s="235">
        <v>18</v>
      </c>
      <c r="B369" s="177" t="s">
        <v>615</v>
      </c>
      <c r="C369" s="178"/>
      <c r="D369" s="102">
        <v>512.4</v>
      </c>
    </row>
    <row r="370" spans="1:4" ht="12.75">
      <c r="A370" s="279" t="s">
        <v>16</v>
      </c>
      <c r="B370" s="280"/>
      <c r="C370" s="281"/>
      <c r="D370" s="36">
        <f>SUM(D352:D369)</f>
        <v>23217.480000000007</v>
      </c>
    </row>
    <row r="371" spans="1:4" ht="12.75">
      <c r="A371" s="241">
        <v>10</v>
      </c>
      <c r="B371" s="297" t="s">
        <v>157</v>
      </c>
      <c r="C371" s="298"/>
      <c r="D371" s="299"/>
    </row>
    <row r="372" spans="1:4" ht="12.75">
      <c r="A372" s="178">
        <v>1</v>
      </c>
      <c r="B372" s="177" t="s">
        <v>435</v>
      </c>
      <c r="C372" s="178"/>
      <c r="D372" s="102">
        <v>549</v>
      </c>
    </row>
    <row r="373" spans="1:4" ht="12.75">
      <c r="A373" s="178">
        <v>2</v>
      </c>
      <c r="B373" s="177" t="s">
        <v>477</v>
      </c>
      <c r="C373" s="178"/>
      <c r="D373" s="102">
        <v>732</v>
      </c>
    </row>
    <row r="374" spans="1:4" ht="12.75">
      <c r="A374" s="178">
        <v>3</v>
      </c>
      <c r="B374" s="177" t="s">
        <v>478</v>
      </c>
      <c r="C374" s="178"/>
      <c r="D374" s="102">
        <v>1677.5</v>
      </c>
    </row>
    <row r="375" spans="1:4" ht="12.75">
      <c r="A375" s="178">
        <v>4</v>
      </c>
      <c r="B375" s="177" t="s">
        <v>479</v>
      </c>
      <c r="C375" s="178"/>
      <c r="D375" s="102">
        <v>41.48</v>
      </c>
    </row>
    <row r="376" spans="1:4" ht="12.75">
      <c r="A376" s="178">
        <v>5</v>
      </c>
      <c r="B376" s="177" t="s">
        <v>480</v>
      </c>
      <c r="C376" s="178"/>
      <c r="D376" s="102">
        <v>214.72</v>
      </c>
    </row>
    <row r="377" spans="1:4" ht="12.75">
      <c r="A377" s="178">
        <v>6</v>
      </c>
      <c r="B377" s="177" t="s">
        <v>481</v>
      </c>
      <c r="C377" s="178"/>
      <c r="D377" s="102">
        <v>109.8</v>
      </c>
    </row>
    <row r="378" spans="1:4" ht="12.75">
      <c r="A378" s="178">
        <v>7</v>
      </c>
      <c r="B378" s="177" t="s">
        <v>482</v>
      </c>
      <c r="C378" s="178"/>
      <c r="D378" s="102">
        <v>109.8</v>
      </c>
    </row>
    <row r="379" spans="1:4" ht="12.75">
      <c r="A379" s="178">
        <v>8</v>
      </c>
      <c r="B379" s="177" t="s">
        <v>483</v>
      </c>
      <c r="C379" s="178"/>
      <c r="D379" s="102">
        <v>1.22</v>
      </c>
    </row>
    <row r="380" spans="1:4" ht="12.75">
      <c r="A380" s="178">
        <v>9</v>
      </c>
      <c r="B380" s="177" t="s">
        <v>483</v>
      </c>
      <c r="C380" s="178"/>
      <c r="D380" s="102">
        <v>3.66</v>
      </c>
    </row>
    <row r="381" spans="1:4" ht="12.75">
      <c r="A381" s="275" t="s">
        <v>16</v>
      </c>
      <c r="B381" s="275"/>
      <c r="C381" s="275"/>
      <c r="D381" s="192">
        <f>SUM(D372:D380)</f>
        <v>3439.18</v>
      </c>
    </row>
    <row r="382" spans="1:4" ht="12.75">
      <c r="A382" s="269" t="s">
        <v>185</v>
      </c>
      <c r="B382" s="270"/>
      <c r="C382" s="270"/>
      <c r="D382" s="271"/>
    </row>
    <row r="383" spans="1:4" ht="12.75">
      <c r="A383" s="67">
        <v>1</v>
      </c>
      <c r="B383" s="58" t="s">
        <v>188</v>
      </c>
      <c r="C383" s="67">
        <v>2006</v>
      </c>
      <c r="D383" s="244">
        <v>429</v>
      </c>
    </row>
    <row r="384" spans="1:4" ht="12.75">
      <c r="A384" s="68">
        <v>2</v>
      </c>
      <c r="B384" s="50" t="s">
        <v>189</v>
      </c>
      <c r="C384" s="68">
        <v>2006</v>
      </c>
      <c r="D384" s="242">
        <v>429</v>
      </c>
    </row>
    <row r="385" spans="1:4" ht="12.75">
      <c r="A385" s="68">
        <v>3</v>
      </c>
      <c r="B385" s="50" t="s">
        <v>328</v>
      </c>
      <c r="C385" s="68"/>
      <c r="D385" s="242">
        <v>150</v>
      </c>
    </row>
    <row r="386" spans="1:4" ht="12.75">
      <c r="A386" s="107">
        <v>4</v>
      </c>
      <c r="B386" s="106" t="s">
        <v>329</v>
      </c>
      <c r="C386" s="107"/>
      <c r="D386" s="243">
        <v>120</v>
      </c>
    </row>
    <row r="387" spans="1:4" ht="12.75">
      <c r="A387" s="107">
        <v>5</v>
      </c>
      <c r="B387" s="106" t="s">
        <v>330</v>
      </c>
      <c r="C387" s="107"/>
      <c r="D387" s="243">
        <v>169.58</v>
      </c>
    </row>
    <row r="388" spans="1:4" ht="12.75" customHeight="1">
      <c r="A388" s="107">
        <v>6</v>
      </c>
      <c r="B388" s="106" t="s">
        <v>331</v>
      </c>
      <c r="C388" s="107"/>
      <c r="D388" s="243">
        <v>506.3</v>
      </c>
    </row>
    <row r="389" spans="1:4" ht="12.75" customHeight="1">
      <c r="A389" s="67">
        <v>7</v>
      </c>
      <c r="B389" s="50" t="s">
        <v>656</v>
      </c>
      <c r="C389" s="68"/>
      <c r="D389" s="243">
        <v>780.8</v>
      </c>
    </row>
    <row r="390" spans="1:4" ht="12.75" customHeight="1">
      <c r="A390" s="68">
        <v>8</v>
      </c>
      <c r="B390" s="50" t="s">
        <v>657</v>
      </c>
      <c r="C390" s="68"/>
      <c r="D390" s="243">
        <v>1878.8</v>
      </c>
    </row>
    <row r="391" spans="1:4" ht="12.75" customHeight="1">
      <c r="A391" s="68">
        <v>9</v>
      </c>
      <c r="B391" s="50" t="s">
        <v>658</v>
      </c>
      <c r="C391" s="68"/>
      <c r="D391" s="243">
        <v>524.6</v>
      </c>
    </row>
    <row r="392" spans="1:4" ht="12.75" customHeight="1">
      <c r="A392" s="107">
        <v>10</v>
      </c>
      <c r="B392" s="50" t="s">
        <v>659</v>
      </c>
      <c r="C392" s="68"/>
      <c r="D392" s="243">
        <v>61</v>
      </c>
    </row>
    <row r="393" spans="1:4" ht="12.75" customHeight="1">
      <c r="A393" s="107">
        <v>11</v>
      </c>
      <c r="B393" s="50" t="s">
        <v>660</v>
      </c>
      <c r="C393" s="68"/>
      <c r="D393" s="243">
        <v>107.36</v>
      </c>
    </row>
    <row r="394" spans="1:4" ht="12.75" customHeight="1">
      <c r="A394" s="272" t="s">
        <v>16</v>
      </c>
      <c r="B394" s="273"/>
      <c r="C394" s="274"/>
      <c r="D394" s="36">
        <f>SUM(D383:D393)</f>
        <v>5156.44</v>
      </c>
    </row>
    <row r="395" spans="1:4" ht="12.75">
      <c r="A395" s="269" t="s">
        <v>195</v>
      </c>
      <c r="B395" s="270"/>
      <c r="C395" s="270"/>
      <c r="D395" s="271"/>
    </row>
    <row r="396" spans="1:4" ht="12.75">
      <c r="A396" s="67">
        <v>1</v>
      </c>
      <c r="B396" s="58" t="s">
        <v>342</v>
      </c>
      <c r="C396" s="58"/>
      <c r="D396" s="169">
        <v>762</v>
      </c>
    </row>
    <row r="397" spans="1:4" ht="12.75">
      <c r="A397" s="68">
        <v>2</v>
      </c>
      <c r="B397" s="50" t="s">
        <v>343</v>
      </c>
      <c r="C397" s="50"/>
      <c r="D397" s="165">
        <v>1397</v>
      </c>
    </row>
    <row r="398" spans="1:4" ht="12.75">
      <c r="A398" s="68">
        <v>3</v>
      </c>
      <c r="B398" s="50" t="s">
        <v>344</v>
      </c>
      <c r="C398" s="50"/>
      <c r="D398" s="165">
        <v>218</v>
      </c>
    </row>
    <row r="399" spans="1:4" ht="12.75">
      <c r="A399" s="68">
        <v>4</v>
      </c>
      <c r="B399" s="50" t="s">
        <v>345</v>
      </c>
      <c r="C399" s="50"/>
      <c r="D399" s="165">
        <v>468</v>
      </c>
    </row>
    <row r="400" spans="1:4" ht="12.75">
      <c r="A400" s="68">
        <v>5</v>
      </c>
      <c r="B400" s="50" t="s">
        <v>346</v>
      </c>
      <c r="C400" s="50"/>
      <c r="D400" s="165">
        <v>101</v>
      </c>
    </row>
    <row r="401" spans="1:4" ht="12.75">
      <c r="A401" s="68">
        <v>6</v>
      </c>
      <c r="B401" s="50" t="s">
        <v>347</v>
      </c>
      <c r="C401" s="50"/>
      <c r="D401" s="165">
        <v>44</v>
      </c>
    </row>
    <row r="402" spans="1:4" ht="12.75">
      <c r="A402" s="68">
        <v>7</v>
      </c>
      <c r="B402" s="50" t="s">
        <v>348</v>
      </c>
      <c r="C402" s="50"/>
      <c r="D402" s="165">
        <v>794</v>
      </c>
    </row>
    <row r="403" spans="1:4" ht="12.75" customHeight="1">
      <c r="A403" s="272" t="s">
        <v>16</v>
      </c>
      <c r="B403" s="273"/>
      <c r="C403" s="274"/>
      <c r="D403" s="36">
        <f>SUM(D396:D402)</f>
        <v>3784</v>
      </c>
    </row>
    <row r="404" spans="1:4" ht="12.75">
      <c r="A404" s="296" t="s">
        <v>718</v>
      </c>
      <c r="B404" s="296"/>
      <c r="C404" s="296"/>
      <c r="D404" s="296"/>
    </row>
    <row r="405" spans="1:4" ht="12.75">
      <c r="A405" s="124">
        <v>1</v>
      </c>
      <c r="B405" s="81" t="s">
        <v>204</v>
      </c>
      <c r="C405" s="124"/>
      <c r="D405" s="181">
        <v>325</v>
      </c>
    </row>
    <row r="406" spans="1:4" ht="12.75">
      <c r="A406" s="125">
        <v>2</v>
      </c>
      <c r="B406" s="88" t="s">
        <v>205</v>
      </c>
      <c r="C406" s="125"/>
      <c r="D406" s="182">
        <v>740</v>
      </c>
    </row>
    <row r="407" spans="1:4" ht="12.75">
      <c r="A407" s="125">
        <v>3</v>
      </c>
      <c r="B407" s="88" t="s">
        <v>206</v>
      </c>
      <c r="C407" s="125"/>
      <c r="D407" s="182">
        <v>439.2</v>
      </c>
    </row>
    <row r="408" spans="1:4" ht="12.75">
      <c r="A408" s="125">
        <v>4</v>
      </c>
      <c r="B408" s="88" t="s">
        <v>490</v>
      </c>
      <c r="C408" s="125"/>
      <c r="D408" s="182">
        <v>714.92</v>
      </c>
    </row>
    <row r="409" spans="1:4" ht="12.75">
      <c r="A409" s="125">
        <v>5</v>
      </c>
      <c r="B409" s="88" t="s">
        <v>207</v>
      </c>
      <c r="C409" s="125"/>
      <c r="D409" s="182">
        <v>1315.16</v>
      </c>
    </row>
    <row r="410" spans="1:4" ht="12.75">
      <c r="A410" s="180">
        <v>6</v>
      </c>
      <c r="B410" s="89" t="s">
        <v>491</v>
      </c>
      <c r="C410" s="180"/>
      <c r="D410" s="183">
        <v>79.3</v>
      </c>
    </row>
    <row r="411" spans="1:4" ht="12.75">
      <c r="A411" s="180">
        <v>7</v>
      </c>
      <c r="B411" s="50" t="s">
        <v>208</v>
      </c>
      <c r="C411" s="68"/>
      <c r="D411" s="170">
        <v>102.48</v>
      </c>
    </row>
    <row r="412" spans="1:4" ht="12.75">
      <c r="A412" s="180">
        <v>8</v>
      </c>
      <c r="B412" s="50" t="s">
        <v>209</v>
      </c>
      <c r="C412" s="68"/>
      <c r="D412" s="170">
        <v>102.48</v>
      </c>
    </row>
    <row r="413" spans="1:4" ht="12.75">
      <c r="A413" s="180">
        <v>9</v>
      </c>
      <c r="B413" s="50" t="s">
        <v>492</v>
      </c>
      <c r="C413" s="68"/>
      <c r="D413" s="170">
        <v>2000</v>
      </c>
    </row>
    <row r="414" spans="1:4" ht="12.75">
      <c r="A414" s="180">
        <v>10</v>
      </c>
      <c r="B414" s="50" t="s">
        <v>493</v>
      </c>
      <c r="C414" s="68"/>
      <c r="D414" s="170">
        <v>12.2</v>
      </c>
    </row>
    <row r="415" spans="1:4" ht="12.75">
      <c r="A415" s="275" t="s">
        <v>16</v>
      </c>
      <c r="B415" s="275"/>
      <c r="C415" s="275"/>
      <c r="D415" s="36">
        <f>SUM(D405:D414)</f>
        <v>5830.74</v>
      </c>
    </row>
    <row r="416" spans="1:4" ht="12.75">
      <c r="A416" s="269" t="s">
        <v>212</v>
      </c>
      <c r="B416" s="270"/>
      <c r="C416" s="270"/>
      <c r="D416" s="271"/>
    </row>
    <row r="417" spans="1:4" ht="12.75">
      <c r="A417" s="80">
        <v>1</v>
      </c>
      <c r="B417" s="50" t="s">
        <v>494</v>
      </c>
      <c r="C417" s="80"/>
      <c r="D417" s="172">
        <v>10800</v>
      </c>
    </row>
    <row r="418" spans="1:4" ht="12.75" customHeight="1">
      <c r="A418" s="272" t="s">
        <v>16</v>
      </c>
      <c r="B418" s="273"/>
      <c r="C418" s="274"/>
      <c r="D418" s="36">
        <f>SUM(D417:D417)</f>
        <v>10800</v>
      </c>
    </row>
    <row r="419" spans="1:4" ht="12.75">
      <c r="A419" s="269" t="s">
        <v>217</v>
      </c>
      <c r="B419" s="270"/>
      <c r="C419" s="270"/>
      <c r="D419" s="271"/>
    </row>
    <row r="420" spans="1:4" ht="12.75">
      <c r="A420" s="178">
        <v>1</v>
      </c>
      <c r="B420" s="177" t="s">
        <v>391</v>
      </c>
      <c r="C420" s="178"/>
      <c r="D420" s="102">
        <v>1115</v>
      </c>
    </row>
    <row r="421" spans="1:4" ht="12.75" customHeight="1">
      <c r="A421" s="178">
        <v>2</v>
      </c>
      <c r="B421" s="177" t="s">
        <v>392</v>
      </c>
      <c r="C421" s="178"/>
      <c r="D421" s="102">
        <v>1705</v>
      </c>
    </row>
    <row r="422" spans="1:4" ht="12.75" customHeight="1">
      <c r="A422" s="178">
        <v>3</v>
      </c>
      <c r="B422" s="177" t="s">
        <v>645</v>
      </c>
      <c r="C422" s="178">
        <v>2011</v>
      </c>
      <c r="D422" s="102">
        <v>282.9</v>
      </c>
    </row>
    <row r="423" spans="1:4" ht="12.75">
      <c r="A423" s="272" t="s">
        <v>16</v>
      </c>
      <c r="B423" s="273"/>
      <c r="C423" s="274"/>
      <c r="D423" s="36">
        <f>SUM(D420:D422)</f>
        <v>3102.9</v>
      </c>
    </row>
    <row r="424" spans="1:4" ht="12.75">
      <c r="A424" s="269" t="s">
        <v>368</v>
      </c>
      <c r="B424" s="270"/>
      <c r="C424" s="270"/>
      <c r="D424" s="271"/>
    </row>
    <row r="425" spans="1:4" ht="12.75">
      <c r="A425" s="179">
        <v>1</v>
      </c>
      <c r="B425" s="177" t="s">
        <v>369</v>
      </c>
      <c r="C425" s="178"/>
      <c r="D425" s="102">
        <v>2.44</v>
      </c>
    </row>
    <row r="426" spans="1:4" ht="12.75">
      <c r="A426" s="179">
        <v>2</v>
      </c>
      <c r="B426" s="177" t="s">
        <v>369</v>
      </c>
      <c r="C426" s="178"/>
      <c r="D426" s="102">
        <v>45.14</v>
      </c>
    </row>
    <row r="427" spans="1:4" ht="12.75">
      <c r="A427" s="179">
        <v>3</v>
      </c>
      <c r="B427" s="177" t="s">
        <v>370</v>
      </c>
      <c r="C427" s="178"/>
      <c r="D427" s="102">
        <v>1263.92</v>
      </c>
    </row>
    <row r="428" spans="1:4" ht="12.75">
      <c r="A428" s="179">
        <v>4</v>
      </c>
      <c r="B428" s="177" t="s">
        <v>371</v>
      </c>
      <c r="C428" s="178"/>
      <c r="D428" s="102">
        <v>135.42</v>
      </c>
    </row>
    <row r="429" spans="1:4" ht="12.75">
      <c r="A429" s="179">
        <v>5</v>
      </c>
      <c r="B429" s="177" t="s">
        <v>372</v>
      </c>
      <c r="C429" s="178"/>
      <c r="D429" s="102">
        <v>585.6</v>
      </c>
    </row>
    <row r="430" spans="1:4" ht="12.75">
      <c r="A430" s="179">
        <v>6</v>
      </c>
      <c r="B430" s="177" t="s">
        <v>373</v>
      </c>
      <c r="C430" s="178"/>
      <c r="D430" s="102">
        <v>101.26</v>
      </c>
    </row>
    <row r="431" spans="1:4" ht="12.75">
      <c r="A431" s="179">
        <v>7</v>
      </c>
      <c r="B431" s="177" t="s">
        <v>374</v>
      </c>
      <c r="C431" s="178"/>
      <c r="D431" s="102">
        <v>722.24</v>
      </c>
    </row>
    <row r="432" spans="1:4" ht="12.75">
      <c r="A432" s="179">
        <v>8</v>
      </c>
      <c r="B432" s="177" t="s">
        <v>375</v>
      </c>
      <c r="C432" s="178"/>
      <c r="D432" s="102">
        <v>649.04</v>
      </c>
    </row>
    <row r="433" spans="1:4" ht="12.75">
      <c r="A433" s="179">
        <v>9</v>
      </c>
      <c r="B433" s="177" t="s">
        <v>375</v>
      </c>
      <c r="C433" s="178"/>
      <c r="D433" s="102">
        <v>135.42</v>
      </c>
    </row>
    <row r="434" spans="1:4" ht="12.75">
      <c r="A434" s="179">
        <v>10</v>
      </c>
      <c r="B434" s="177" t="s">
        <v>376</v>
      </c>
      <c r="C434" s="178"/>
      <c r="D434" s="102">
        <v>902.8</v>
      </c>
    </row>
    <row r="435" spans="1:4" ht="12.75">
      <c r="A435" s="179">
        <v>11</v>
      </c>
      <c r="B435" s="177" t="s">
        <v>377</v>
      </c>
      <c r="C435" s="178"/>
      <c r="D435" s="102">
        <v>7686</v>
      </c>
    </row>
    <row r="436" spans="1:4" ht="12.75">
      <c r="A436" s="179">
        <v>12</v>
      </c>
      <c r="B436" s="177" t="s">
        <v>378</v>
      </c>
      <c r="C436" s="178"/>
      <c r="D436" s="102">
        <v>2574.2</v>
      </c>
    </row>
    <row r="437" spans="1:4" ht="12.75">
      <c r="A437" s="179">
        <v>13</v>
      </c>
      <c r="B437" s="177" t="s">
        <v>379</v>
      </c>
      <c r="C437" s="178"/>
      <c r="D437" s="102">
        <v>53.68</v>
      </c>
    </row>
    <row r="438" spans="1:4" ht="12.75">
      <c r="A438" s="179">
        <v>14</v>
      </c>
      <c r="B438" s="177" t="s">
        <v>380</v>
      </c>
      <c r="C438" s="178"/>
      <c r="D438" s="102">
        <v>26.84</v>
      </c>
    </row>
    <row r="439" spans="1:4" ht="12.75">
      <c r="A439" s="179">
        <v>15</v>
      </c>
      <c r="B439" s="177" t="s">
        <v>381</v>
      </c>
      <c r="C439" s="178"/>
      <c r="D439" s="102">
        <v>2025.2</v>
      </c>
    </row>
    <row r="440" spans="1:4" ht="12.75">
      <c r="A440" s="179">
        <v>16</v>
      </c>
      <c r="B440" s="104" t="s">
        <v>382</v>
      </c>
      <c r="C440" s="178"/>
      <c r="D440" s="102">
        <v>352.58</v>
      </c>
    </row>
    <row r="441" spans="1:4" ht="12.75">
      <c r="A441" s="179">
        <v>17</v>
      </c>
      <c r="B441" s="177" t="s">
        <v>383</v>
      </c>
      <c r="C441" s="178"/>
      <c r="D441" s="102">
        <v>29.28</v>
      </c>
    </row>
    <row r="442" spans="1:4" ht="12.75">
      <c r="A442" s="179">
        <v>18</v>
      </c>
      <c r="B442" s="177" t="s">
        <v>384</v>
      </c>
      <c r="C442" s="178"/>
      <c r="D442" s="102">
        <v>407.61</v>
      </c>
    </row>
    <row r="443" spans="1:4" ht="12.75">
      <c r="A443" s="179">
        <v>19</v>
      </c>
      <c r="B443" s="177" t="s">
        <v>385</v>
      </c>
      <c r="C443" s="178"/>
      <c r="D443" s="102">
        <v>1400</v>
      </c>
    </row>
    <row r="444" spans="1:4" ht="12.75" customHeight="1">
      <c r="A444" s="179">
        <v>20</v>
      </c>
      <c r="B444" s="177" t="s">
        <v>386</v>
      </c>
      <c r="C444" s="178"/>
      <c r="D444" s="102">
        <v>7076</v>
      </c>
    </row>
    <row r="445" spans="1:4" ht="12.75" customHeight="1">
      <c r="A445" s="179">
        <v>21</v>
      </c>
      <c r="B445" s="177" t="s">
        <v>642</v>
      </c>
      <c r="C445" s="178"/>
      <c r="D445" s="102">
        <v>704</v>
      </c>
    </row>
    <row r="446" spans="1:4" ht="12.75" customHeight="1">
      <c r="A446" s="179">
        <v>22</v>
      </c>
      <c r="B446" s="177" t="s">
        <v>643</v>
      </c>
      <c r="C446" s="178"/>
      <c r="D446" s="102">
        <v>270</v>
      </c>
    </row>
    <row r="447" spans="1:4" ht="12.75" customHeight="1">
      <c r="A447" s="272" t="s">
        <v>16</v>
      </c>
      <c r="B447" s="273"/>
      <c r="C447" s="274"/>
      <c r="D447" s="36">
        <f>SUM(D425:D446)</f>
        <v>27148.670000000002</v>
      </c>
    </row>
  </sheetData>
  <sheetProtection/>
  <mergeCells count="66">
    <mergeCell ref="A418:C418"/>
    <mergeCell ref="A317:C317"/>
    <mergeCell ref="B371:D371"/>
    <mergeCell ref="A311:C311"/>
    <mergeCell ref="A416:D416"/>
    <mergeCell ref="A394:C394"/>
    <mergeCell ref="A395:D395"/>
    <mergeCell ref="A312:D312"/>
    <mergeCell ref="A335:D335"/>
    <mergeCell ref="A350:C350"/>
    <mergeCell ref="A300:D300"/>
    <mergeCell ref="A327:D327"/>
    <mergeCell ref="A334:C334"/>
    <mergeCell ref="A295:C295"/>
    <mergeCell ref="A404:D404"/>
    <mergeCell ref="A415:C415"/>
    <mergeCell ref="A302:C302"/>
    <mergeCell ref="A309:D309"/>
    <mergeCell ref="A370:C370"/>
    <mergeCell ref="A303:D303"/>
    <mergeCell ref="A308:C308"/>
    <mergeCell ref="A154:C154"/>
    <mergeCell ref="A106:C106"/>
    <mergeCell ref="A166:D166"/>
    <mergeCell ref="A198:D198"/>
    <mergeCell ref="A137:C137"/>
    <mergeCell ref="A197:C197"/>
    <mergeCell ref="A138:D138"/>
    <mergeCell ref="A285:C285"/>
    <mergeCell ref="A155:D155"/>
    <mergeCell ref="A165:C165"/>
    <mergeCell ref="A278:D278"/>
    <mergeCell ref="A176:C176"/>
    <mergeCell ref="B177:D177"/>
    <mergeCell ref="A299:C299"/>
    <mergeCell ref="A286:D286"/>
    <mergeCell ref="A289:C289"/>
    <mergeCell ref="A273:C273"/>
    <mergeCell ref="A5:D5"/>
    <mergeCell ref="A18:C18"/>
    <mergeCell ref="A22:D22"/>
    <mergeCell ref="A107:D107"/>
    <mergeCell ref="A19:D19"/>
    <mergeCell ref="A21:C21"/>
    <mergeCell ref="A66:C66"/>
    <mergeCell ref="A67:D67"/>
    <mergeCell ref="A424:D424"/>
    <mergeCell ref="A447:C447"/>
    <mergeCell ref="A226:C226"/>
    <mergeCell ref="A292:C292"/>
    <mergeCell ref="A403:C403"/>
    <mergeCell ref="A296:D296"/>
    <mergeCell ref="A423:C423"/>
    <mergeCell ref="A320:C320"/>
    <mergeCell ref="A290:D290"/>
    <mergeCell ref="A271:D271"/>
    <mergeCell ref="A419:D419"/>
    <mergeCell ref="A217:C217"/>
    <mergeCell ref="A218:D218"/>
    <mergeCell ref="A381:C381"/>
    <mergeCell ref="A293:D293"/>
    <mergeCell ref="A274:D274"/>
    <mergeCell ref="A277:C277"/>
    <mergeCell ref="A227:D227"/>
    <mergeCell ref="A266:C266"/>
    <mergeCell ref="A382:D382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80" r:id="rId1"/>
  <rowBreaks count="2" manualBreakCount="2">
    <brk id="296" max="3" man="1"/>
    <brk id="37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85" zoomScaleNormal="85" zoomScaleSheetLayoutView="50" zoomScalePageLayoutView="0" workbookViewId="0" topLeftCell="A1">
      <pane ySplit="6" topLeftCell="A19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4.57421875" style="6" customWidth="1"/>
    <col min="2" max="2" width="14.7109375" style="6" customWidth="1"/>
    <col min="3" max="3" width="12.421875" style="7" customWidth="1"/>
    <col min="4" max="4" width="24.421875" style="6" customWidth="1"/>
    <col min="5" max="5" width="19.00390625" style="6" customWidth="1"/>
    <col min="6" max="6" width="11.421875" style="6" customWidth="1"/>
    <col min="7" max="7" width="17.421875" style="8" customWidth="1"/>
    <col min="8" max="8" width="12.00390625" style="8" customWidth="1"/>
    <col min="9" max="11" width="12.00390625" style="6" customWidth="1"/>
    <col min="12" max="12" width="12.421875" style="8" customWidth="1"/>
    <col min="13" max="13" width="10.00390625" style="8" customWidth="1"/>
    <col min="14" max="14" width="12.00390625" style="6" customWidth="1"/>
    <col min="15" max="15" width="17.7109375" style="262" customWidth="1"/>
    <col min="16" max="16" width="13.7109375" style="6" customWidth="1"/>
    <col min="17" max="17" width="13.57421875" style="6" customWidth="1"/>
    <col min="18" max="18" width="15.57421875" style="6" customWidth="1"/>
    <col min="19" max="19" width="13.57421875" style="6" customWidth="1"/>
    <col min="20" max="16384" width="9.140625" style="6" customWidth="1"/>
  </cols>
  <sheetData>
    <row r="1" spans="1:19" s="2" customFormat="1" ht="14.25">
      <c r="A1" s="1"/>
      <c r="C1" s="3"/>
      <c r="G1" s="4"/>
      <c r="H1" s="4"/>
      <c r="L1" s="4"/>
      <c r="M1" s="4"/>
      <c r="O1" s="258"/>
      <c r="S1" s="5" t="s">
        <v>19</v>
      </c>
    </row>
    <row r="2" spans="1:15" s="2" customFormat="1" ht="12.75">
      <c r="A2" s="1"/>
      <c r="C2" s="3"/>
      <c r="G2" s="4"/>
      <c r="H2" s="4"/>
      <c r="L2" s="4"/>
      <c r="M2" s="4"/>
      <c r="O2" s="258"/>
    </row>
    <row r="3" spans="1:19" s="2" customFormat="1" ht="15.75">
      <c r="A3" s="305" t="s">
        <v>15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19" s="2" customFormat="1" ht="12.75" customHeight="1">
      <c r="A4" s="306" t="s">
        <v>6</v>
      </c>
      <c r="B4" s="306" t="s">
        <v>7</v>
      </c>
      <c r="C4" s="306" t="s">
        <v>20</v>
      </c>
      <c r="D4" s="306" t="s">
        <v>8</v>
      </c>
      <c r="E4" s="37"/>
      <c r="F4" s="310" t="s">
        <v>10</v>
      </c>
      <c r="G4" s="306" t="s">
        <v>23</v>
      </c>
      <c r="H4" s="306" t="s">
        <v>11</v>
      </c>
      <c r="I4" s="306" t="s">
        <v>35</v>
      </c>
      <c r="J4" s="306" t="s">
        <v>38</v>
      </c>
      <c r="K4" s="309" t="s">
        <v>37</v>
      </c>
      <c r="L4" s="306" t="s">
        <v>21</v>
      </c>
      <c r="M4" s="306" t="s">
        <v>22</v>
      </c>
      <c r="N4" s="37"/>
      <c r="O4" s="307" t="s">
        <v>36</v>
      </c>
      <c r="P4" s="306" t="s">
        <v>29</v>
      </c>
      <c r="Q4" s="306"/>
      <c r="R4" s="306" t="s">
        <v>30</v>
      </c>
      <c r="S4" s="306"/>
    </row>
    <row r="5" spans="1:19" s="2" customFormat="1" ht="20.25" customHeight="1">
      <c r="A5" s="306"/>
      <c r="B5" s="306"/>
      <c r="C5" s="306"/>
      <c r="D5" s="306"/>
      <c r="E5" s="37" t="s">
        <v>9</v>
      </c>
      <c r="F5" s="310"/>
      <c r="G5" s="306"/>
      <c r="H5" s="306"/>
      <c r="I5" s="306"/>
      <c r="J5" s="306"/>
      <c r="K5" s="309"/>
      <c r="L5" s="306"/>
      <c r="M5" s="306"/>
      <c r="N5" s="37" t="s">
        <v>31</v>
      </c>
      <c r="O5" s="307"/>
      <c r="P5" s="306"/>
      <c r="Q5" s="306"/>
      <c r="R5" s="306"/>
      <c r="S5" s="306"/>
    </row>
    <row r="6" spans="1:19" s="2" customFormat="1" ht="13.5" customHeight="1">
      <c r="A6" s="306"/>
      <c r="B6" s="306"/>
      <c r="C6" s="306"/>
      <c r="D6" s="306"/>
      <c r="E6" s="37"/>
      <c r="F6" s="310"/>
      <c r="G6" s="306"/>
      <c r="H6" s="306"/>
      <c r="I6" s="306"/>
      <c r="J6" s="306"/>
      <c r="K6" s="309"/>
      <c r="L6" s="306"/>
      <c r="M6" s="306"/>
      <c r="N6" s="37"/>
      <c r="O6" s="307"/>
      <c r="P6" s="37" t="s">
        <v>12</v>
      </c>
      <c r="Q6" s="37" t="s">
        <v>13</v>
      </c>
      <c r="R6" s="37" t="s">
        <v>12</v>
      </c>
      <c r="S6" s="37" t="s">
        <v>13</v>
      </c>
    </row>
    <row r="7" spans="1:19" s="2" customFormat="1" ht="12.75" customHeight="1">
      <c r="A7" s="308" t="s">
        <v>86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4"/>
    </row>
    <row r="8" spans="1:19" s="49" customFormat="1" ht="38.25">
      <c r="A8" s="150">
        <v>1</v>
      </c>
      <c r="B8" s="228" t="s">
        <v>72</v>
      </c>
      <c r="C8" s="150" t="s">
        <v>73</v>
      </c>
      <c r="D8" s="150" t="s">
        <v>74</v>
      </c>
      <c r="E8" s="150"/>
      <c r="F8" s="150" t="s">
        <v>75</v>
      </c>
      <c r="G8" s="150" t="s">
        <v>76</v>
      </c>
      <c r="H8" s="151" t="s">
        <v>77</v>
      </c>
      <c r="I8" s="150"/>
      <c r="J8" s="150" t="s">
        <v>78</v>
      </c>
      <c r="K8" s="150"/>
      <c r="L8" s="151" t="s">
        <v>79</v>
      </c>
      <c r="M8" s="151" t="s">
        <v>80</v>
      </c>
      <c r="N8" s="150"/>
      <c r="O8" s="259">
        <v>129000</v>
      </c>
      <c r="P8" s="160" t="s">
        <v>719</v>
      </c>
      <c r="Q8" s="160" t="s">
        <v>720</v>
      </c>
      <c r="R8" s="160" t="s">
        <v>719</v>
      </c>
      <c r="S8" s="160" t="s">
        <v>720</v>
      </c>
    </row>
    <row r="9" spans="1:19" s="49" customFormat="1" ht="38.25">
      <c r="A9" s="155">
        <v>2</v>
      </c>
      <c r="B9" s="231" t="s">
        <v>81</v>
      </c>
      <c r="C9" s="155" t="s">
        <v>82</v>
      </c>
      <c r="D9" s="155" t="s">
        <v>83</v>
      </c>
      <c r="E9" s="155"/>
      <c r="F9" s="155" t="s">
        <v>84</v>
      </c>
      <c r="G9" s="155" t="s">
        <v>43</v>
      </c>
      <c r="H9" s="156" t="s">
        <v>85</v>
      </c>
      <c r="I9" s="155"/>
      <c r="J9" s="155"/>
      <c r="K9" s="155"/>
      <c r="L9" s="156" t="s">
        <v>495</v>
      </c>
      <c r="M9" s="156" t="s">
        <v>50</v>
      </c>
      <c r="N9" s="155"/>
      <c r="O9" s="260">
        <v>65750</v>
      </c>
      <c r="P9" s="154" t="s">
        <v>721</v>
      </c>
      <c r="Q9" s="154" t="s">
        <v>722</v>
      </c>
      <c r="R9" s="154" t="s">
        <v>721</v>
      </c>
      <c r="S9" s="154" t="s">
        <v>722</v>
      </c>
    </row>
    <row r="10" spans="1:19" s="49" customFormat="1" ht="38.25">
      <c r="A10" s="150">
        <v>3</v>
      </c>
      <c r="B10" s="231" t="s">
        <v>292</v>
      </c>
      <c r="C10" s="155" t="s">
        <v>291</v>
      </c>
      <c r="D10" s="155">
        <v>2056</v>
      </c>
      <c r="E10" s="155" t="s">
        <v>293</v>
      </c>
      <c r="F10" s="155" t="s">
        <v>223</v>
      </c>
      <c r="G10" s="155" t="s">
        <v>224</v>
      </c>
      <c r="H10" s="156" t="s">
        <v>294</v>
      </c>
      <c r="I10" s="155"/>
      <c r="J10" s="155" t="s">
        <v>586</v>
      </c>
      <c r="K10" s="155"/>
      <c r="L10" s="156"/>
      <c r="M10" s="156" t="s">
        <v>295</v>
      </c>
      <c r="N10" s="155"/>
      <c r="O10" s="260">
        <v>4490</v>
      </c>
      <c r="P10" s="154" t="s">
        <v>723</v>
      </c>
      <c r="Q10" s="154" t="s">
        <v>724</v>
      </c>
      <c r="R10" s="300" t="s">
        <v>763</v>
      </c>
      <c r="S10" s="301"/>
    </row>
    <row r="11" spans="1:19" s="49" customFormat="1" ht="38.25">
      <c r="A11" s="155">
        <v>4</v>
      </c>
      <c r="B11" s="231" t="s">
        <v>296</v>
      </c>
      <c r="C11" s="155"/>
      <c r="D11" s="155">
        <v>689613</v>
      </c>
      <c r="E11" s="155"/>
      <c r="F11" s="155" t="s">
        <v>225</v>
      </c>
      <c r="G11" s="155"/>
      <c r="H11" s="156"/>
      <c r="I11" s="155"/>
      <c r="J11" s="155"/>
      <c r="K11" s="155"/>
      <c r="L11" s="156"/>
      <c r="M11" s="156"/>
      <c r="N11" s="155"/>
      <c r="O11" s="260">
        <v>25700</v>
      </c>
      <c r="P11" s="154" t="s">
        <v>725</v>
      </c>
      <c r="Q11" s="154" t="s">
        <v>726</v>
      </c>
      <c r="R11" s="300" t="s">
        <v>763</v>
      </c>
      <c r="S11" s="301"/>
    </row>
    <row r="12" spans="1:19" s="49" customFormat="1" ht="38.25">
      <c r="A12" s="150">
        <v>5</v>
      </c>
      <c r="B12" s="231" t="s">
        <v>297</v>
      </c>
      <c r="C12" s="155" t="s">
        <v>227</v>
      </c>
      <c r="D12" s="155">
        <v>42685</v>
      </c>
      <c r="E12" s="155"/>
      <c r="F12" s="155" t="s">
        <v>228</v>
      </c>
      <c r="G12" s="155"/>
      <c r="H12" s="156"/>
      <c r="I12" s="155"/>
      <c r="J12" s="155" t="s">
        <v>587</v>
      </c>
      <c r="K12" s="155"/>
      <c r="L12" s="156"/>
      <c r="M12" s="156"/>
      <c r="N12" s="155"/>
      <c r="O12" s="260">
        <v>1708</v>
      </c>
      <c r="P12" s="154" t="s">
        <v>735</v>
      </c>
      <c r="Q12" s="154" t="s">
        <v>736</v>
      </c>
      <c r="R12" s="300" t="s">
        <v>763</v>
      </c>
      <c r="S12" s="301"/>
    </row>
    <row r="13" spans="1:19" s="49" customFormat="1" ht="38.25">
      <c r="A13" s="155">
        <v>6</v>
      </c>
      <c r="B13" s="231" t="s">
        <v>298</v>
      </c>
      <c r="C13" s="155"/>
      <c r="D13" s="156" t="s">
        <v>231</v>
      </c>
      <c r="E13" s="155"/>
      <c r="F13" s="155" t="s">
        <v>229</v>
      </c>
      <c r="G13" s="155"/>
      <c r="H13" s="156"/>
      <c r="I13" s="155"/>
      <c r="J13" s="155" t="s">
        <v>588</v>
      </c>
      <c r="K13" s="155"/>
      <c r="L13" s="156"/>
      <c r="M13" s="156" t="s">
        <v>589</v>
      </c>
      <c r="N13" s="155"/>
      <c r="O13" s="260">
        <v>6400</v>
      </c>
      <c r="P13" s="154" t="s">
        <v>723</v>
      </c>
      <c r="Q13" s="154" t="s">
        <v>724</v>
      </c>
      <c r="R13" s="300" t="s">
        <v>763</v>
      </c>
      <c r="S13" s="301"/>
    </row>
    <row r="14" spans="1:19" s="49" customFormat="1" ht="45">
      <c r="A14" s="150">
        <v>7</v>
      </c>
      <c r="B14" s="231" t="s">
        <v>226</v>
      </c>
      <c r="C14" s="155" t="s">
        <v>299</v>
      </c>
      <c r="D14" s="155">
        <v>48727</v>
      </c>
      <c r="E14" s="155"/>
      <c r="F14" s="155" t="s">
        <v>230</v>
      </c>
      <c r="G14" s="155" t="s">
        <v>300</v>
      </c>
      <c r="H14" s="156"/>
      <c r="I14" s="155"/>
      <c r="J14" s="155" t="s">
        <v>590</v>
      </c>
      <c r="K14" s="155"/>
      <c r="L14" s="156"/>
      <c r="M14" s="156" t="s">
        <v>295</v>
      </c>
      <c r="N14" s="155"/>
      <c r="O14" s="260"/>
      <c r="P14" s="154" t="s">
        <v>723</v>
      </c>
      <c r="Q14" s="154" t="s">
        <v>724</v>
      </c>
      <c r="R14" s="300"/>
      <c r="S14" s="301"/>
    </row>
    <row r="15" spans="1:19" s="49" customFormat="1" ht="38.25">
      <c r="A15" s="155">
        <v>8</v>
      </c>
      <c r="B15" s="231" t="s">
        <v>301</v>
      </c>
      <c r="C15" s="155">
        <v>1617</v>
      </c>
      <c r="D15" s="155" t="s">
        <v>232</v>
      </c>
      <c r="E15" s="155"/>
      <c r="F15" s="155" t="s">
        <v>233</v>
      </c>
      <c r="G15" s="155" t="s">
        <v>302</v>
      </c>
      <c r="H15" s="156" t="s">
        <v>303</v>
      </c>
      <c r="I15" s="155"/>
      <c r="J15" s="155" t="s">
        <v>591</v>
      </c>
      <c r="K15" s="155"/>
      <c r="L15" s="156"/>
      <c r="M15" s="156" t="s">
        <v>304</v>
      </c>
      <c r="N15" s="155"/>
      <c r="O15" s="260">
        <v>50020</v>
      </c>
      <c r="P15" s="154" t="s">
        <v>727</v>
      </c>
      <c r="Q15" s="154" t="s">
        <v>728</v>
      </c>
      <c r="R15" s="300" t="s">
        <v>763</v>
      </c>
      <c r="S15" s="301"/>
    </row>
    <row r="16" spans="1:19" s="49" customFormat="1" ht="38.25">
      <c r="A16" s="150">
        <v>9</v>
      </c>
      <c r="B16" s="231" t="s">
        <v>234</v>
      </c>
      <c r="C16" s="155" t="s">
        <v>235</v>
      </c>
      <c r="D16" s="155" t="s">
        <v>236</v>
      </c>
      <c r="E16" s="155"/>
      <c r="F16" s="155" t="s">
        <v>237</v>
      </c>
      <c r="G16" s="155"/>
      <c r="H16" s="156"/>
      <c r="I16" s="155"/>
      <c r="J16" s="155" t="s">
        <v>592</v>
      </c>
      <c r="K16" s="155"/>
      <c r="L16" s="156"/>
      <c r="M16" s="156" t="s">
        <v>50</v>
      </c>
      <c r="N16" s="155"/>
      <c r="O16" s="260">
        <v>4050</v>
      </c>
      <c r="P16" s="154" t="s">
        <v>729</v>
      </c>
      <c r="Q16" s="154" t="s">
        <v>730</v>
      </c>
      <c r="R16" s="300" t="s">
        <v>763</v>
      </c>
      <c r="S16" s="301"/>
    </row>
    <row r="17" spans="1:19" s="49" customFormat="1" ht="38.25">
      <c r="A17" s="155">
        <v>10</v>
      </c>
      <c r="B17" s="231" t="s">
        <v>238</v>
      </c>
      <c r="C17" s="155" t="s">
        <v>239</v>
      </c>
      <c r="D17" s="156" t="s">
        <v>240</v>
      </c>
      <c r="E17" s="155"/>
      <c r="F17" s="155" t="s">
        <v>241</v>
      </c>
      <c r="G17" s="155"/>
      <c r="H17" s="156"/>
      <c r="I17" s="155"/>
      <c r="J17" s="155" t="s">
        <v>593</v>
      </c>
      <c r="K17" s="155"/>
      <c r="L17" s="156"/>
      <c r="M17" s="156" t="s">
        <v>50</v>
      </c>
      <c r="N17" s="155"/>
      <c r="O17" s="257">
        <v>21931</v>
      </c>
      <c r="P17" s="154" t="s">
        <v>731</v>
      </c>
      <c r="Q17" s="154" t="s">
        <v>732</v>
      </c>
      <c r="R17" s="300" t="s">
        <v>763</v>
      </c>
      <c r="S17" s="301"/>
    </row>
    <row r="18" spans="1:19" s="49" customFormat="1" ht="38.25">
      <c r="A18" s="150">
        <v>11</v>
      </c>
      <c r="B18" s="231" t="s">
        <v>305</v>
      </c>
      <c r="C18" s="155">
        <v>7211</v>
      </c>
      <c r="D18" s="156" t="s">
        <v>243</v>
      </c>
      <c r="E18" s="155"/>
      <c r="F18" s="155" t="s">
        <v>244</v>
      </c>
      <c r="G18" s="155"/>
      <c r="H18" s="156"/>
      <c r="I18" s="155"/>
      <c r="J18" s="155"/>
      <c r="K18" s="155"/>
      <c r="L18" s="156"/>
      <c r="M18" s="156" t="s">
        <v>53</v>
      </c>
      <c r="N18" s="155"/>
      <c r="O18" s="257">
        <v>30000</v>
      </c>
      <c r="P18" s="154" t="s">
        <v>733</v>
      </c>
      <c r="Q18" s="154" t="s">
        <v>734</v>
      </c>
      <c r="R18" s="300" t="s">
        <v>763</v>
      </c>
      <c r="S18" s="301"/>
    </row>
    <row r="19" spans="1:19" s="49" customFormat="1" ht="45">
      <c r="A19" s="155">
        <v>12</v>
      </c>
      <c r="B19" s="231" t="s">
        <v>245</v>
      </c>
      <c r="C19" s="155" t="s">
        <v>246</v>
      </c>
      <c r="D19" s="156" t="s">
        <v>247</v>
      </c>
      <c r="E19" s="155"/>
      <c r="F19" s="155" t="s">
        <v>248</v>
      </c>
      <c r="G19" s="155"/>
      <c r="H19" s="156" t="s">
        <v>249</v>
      </c>
      <c r="I19" s="155"/>
      <c r="J19" s="155" t="s">
        <v>594</v>
      </c>
      <c r="K19" s="155"/>
      <c r="L19" s="156" t="s">
        <v>250</v>
      </c>
      <c r="M19" s="156" t="s">
        <v>80</v>
      </c>
      <c r="N19" s="155"/>
      <c r="O19" s="257">
        <v>53800</v>
      </c>
      <c r="P19" s="154" t="s">
        <v>737</v>
      </c>
      <c r="Q19" s="154" t="s">
        <v>738</v>
      </c>
      <c r="R19" s="154" t="s">
        <v>737</v>
      </c>
      <c r="S19" s="154" t="s">
        <v>738</v>
      </c>
    </row>
    <row r="20" spans="1:19" s="49" customFormat="1" ht="38.25">
      <c r="A20" s="150">
        <v>13</v>
      </c>
      <c r="B20" s="231" t="s">
        <v>251</v>
      </c>
      <c r="C20" s="155" t="s">
        <v>306</v>
      </c>
      <c r="D20" s="156" t="s">
        <v>252</v>
      </c>
      <c r="E20" s="155">
        <v>5628997</v>
      </c>
      <c r="F20" s="155" t="s">
        <v>253</v>
      </c>
      <c r="G20" s="155"/>
      <c r="H20" s="156" t="s">
        <v>307</v>
      </c>
      <c r="I20" s="155"/>
      <c r="J20" s="155" t="s">
        <v>595</v>
      </c>
      <c r="K20" s="155"/>
      <c r="L20" s="156"/>
      <c r="M20" s="156" t="s">
        <v>308</v>
      </c>
      <c r="N20" s="155"/>
      <c r="O20" s="257">
        <v>58643.93</v>
      </c>
      <c r="P20" s="154" t="s">
        <v>739</v>
      </c>
      <c r="Q20" s="154" t="s">
        <v>740</v>
      </c>
      <c r="R20" s="300" t="s">
        <v>763</v>
      </c>
      <c r="S20" s="301"/>
    </row>
    <row r="21" spans="1:19" s="49" customFormat="1" ht="39.75" customHeight="1">
      <c r="A21" s="155">
        <v>14</v>
      </c>
      <c r="B21" s="231" t="s">
        <v>242</v>
      </c>
      <c r="C21" s="155" t="s">
        <v>309</v>
      </c>
      <c r="D21" s="156" t="s">
        <v>310</v>
      </c>
      <c r="E21" s="155">
        <v>756</v>
      </c>
      <c r="F21" s="155" t="s">
        <v>267</v>
      </c>
      <c r="G21" s="155" t="s">
        <v>268</v>
      </c>
      <c r="H21" s="155">
        <v>4156</v>
      </c>
      <c r="I21" s="155"/>
      <c r="J21" s="155" t="s">
        <v>593</v>
      </c>
      <c r="K21" s="155"/>
      <c r="L21" s="155"/>
      <c r="M21" s="155">
        <v>2008</v>
      </c>
      <c r="N21" s="155"/>
      <c r="O21" s="260">
        <v>110500</v>
      </c>
      <c r="P21" s="154" t="s">
        <v>741</v>
      </c>
      <c r="Q21" s="154" t="s">
        <v>742</v>
      </c>
      <c r="R21" s="300" t="s">
        <v>763</v>
      </c>
      <c r="S21" s="301"/>
    </row>
    <row r="22" spans="1:19" s="2" customFormat="1" ht="12.75" customHeight="1">
      <c r="A22" s="302">
        <f>SUM(O8:O21)</f>
        <v>561992.9299999999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4"/>
    </row>
    <row r="23" spans="1:19" s="49" customFormat="1" ht="38.25">
      <c r="A23" s="150">
        <v>1</v>
      </c>
      <c r="B23" s="229" t="s">
        <v>89</v>
      </c>
      <c r="C23" s="151" t="s">
        <v>90</v>
      </c>
      <c r="D23" s="151" t="s">
        <v>91</v>
      </c>
      <c r="E23" s="151" t="s">
        <v>92</v>
      </c>
      <c r="F23" s="151" t="s">
        <v>93</v>
      </c>
      <c r="G23" s="151" t="s">
        <v>94</v>
      </c>
      <c r="H23" s="151" t="s">
        <v>95</v>
      </c>
      <c r="I23" s="151"/>
      <c r="J23" s="151" t="s">
        <v>96</v>
      </c>
      <c r="K23" s="151" t="s">
        <v>97</v>
      </c>
      <c r="L23" s="151"/>
      <c r="M23" s="151" t="s">
        <v>98</v>
      </c>
      <c r="N23" s="151" t="s">
        <v>99</v>
      </c>
      <c r="O23" s="256">
        <v>8599</v>
      </c>
      <c r="P23" s="154" t="s">
        <v>723</v>
      </c>
      <c r="Q23" s="154" t="s">
        <v>724</v>
      </c>
      <c r="R23" s="300" t="s">
        <v>763</v>
      </c>
      <c r="S23" s="301"/>
    </row>
    <row r="24" spans="1:19" s="2" customFormat="1" ht="12.75" customHeight="1">
      <c r="A24" s="308" t="s">
        <v>103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4"/>
    </row>
    <row r="25" spans="1:19" s="49" customFormat="1" ht="47.25" customHeight="1">
      <c r="A25" s="150">
        <v>1</v>
      </c>
      <c r="B25" s="229" t="s">
        <v>45</v>
      </c>
      <c r="C25" s="151" t="s">
        <v>107</v>
      </c>
      <c r="D25" s="151" t="s">
        <v>108</v>
      </c>
      <c r="E25" s="151" t="s">
        <v>109</v>
      </c>
      <c r="F25" s="151" t="s">
        <v>315</v>
      </c>
      <c r="G25" s="151" t="s">
        <v>42</v>
      </c>
      <c r="H25" s="151" t="s">
        <v>110</v>
      </c>
      <c r="I25" s="151"/>
      <c r="J25" s="151" t="s">
        <v>111</v>
      </c>
      <c r="K25" s="151"/>
      <c r="L25" s="151" t="s">
        <v>112</v>
      </c>
      <c r="M25" s="151" t="s">
        <v>111</v>
      </c>
      <c r="N25" s="151" t="s">
        <v>113</v>
      </c>
      <c r="O25" s="256">
        <v>34933</v>
      </c>
      <c r="P25" s="154" t="s">
        <v>723</v>
      </c>
      <c r="Q25" s="154" t="s">
        <v>724</v>
      </c>
      <c r="R25" s="300" t="s">
        <v>763</v>
      </c>
      <c r="S25" s="301"/>
    </row>
    <row r="26" spans="1:19" ht="12.75" customHeight="1">
      <c r="A26" s="308" t="s">
        <v>106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4"/>
    </row>
    <row r="27" spans="1:19" ht="38.25">
      <c r="A27" s="150">
        <v>1</v>
      </c>
      <c r="B27" s="229" t="s">
        <v>596</v>
      </c>
      <c r="C27" s="151" t="s">
        <v>597</v>
      </c>
      <c r="D27" s="151" t="s">
        <v>598</v>
      </c>
      <c r="E27" s="151"/>
      <c r="F27" s="151" t="s">
        <v>599</v>
      </c>
      <c r="G27" s="151" t="s">
        <v>42</v>
      </c>
      <c r="H27" s="151" t="s">
        <v>600</v>
      </c>
      <c r="I27" s="151"/>
      <c r="J27" s="151" t="s">
        <v>601</v>
      </c>
      <c r="K27" s="151"/>
      <c r="L27" s="151" t="s">
        <v>602</v>
      </c>
      <c r="M27" s="151" t="s">
        <v>603</v>
      </c>
      <c r="N27" s="151" t="s">
        <v>604</v>
      </c>
      <c r="O27" s="256">
        <v>105079.63</v>
      </c>
      <c r="P27" s="154" t="s">
        <v>723</v>
      </c>
      <c r="Q27" s="154" t="s">
        <v>724</v>
      </c>
      <c r="R27" s="300" t="s">
        <v>763</v>
      </c>
      <c r="S27" s="301"/>
    </row>
    <row r="28" spans="1:19" ht="38.25">
      <c r="A28" s="155">
        <v>2</v>
      </c>
      <c r="B28" s="230" t="s">
        <v>269</v>
      </c>
      <c r="C28" s="161"/>
      <c r="D28" s="155">
        <v>12410</v>
      </c>
      <c r="E28" s="161"/>
      <c r="F28" s="161" t="s">
        <v>270</v>
      </c>
      <c r="G28" s="161" t="s">
        <v>42</v>
      </c>
      <c r="H28" s="161">
        <v>6842</v>
      </c>
      <c r="I28" s="161"/>
      <c r="J28" s="161"/>
      <c r="K28" s="161"/>
      <c r="L28" s="161"/>
      <c r="M28" s="161">
        <v>1993</v>
      </c>
      <c r="N28" s="161"/>
      <c r="O28" s="263">
        <v>42800</v>
      </c>
      <c r="P28" s="154" t="s">
        <v>743</v>
      </c>
      <c r="Q28" s="154" t="s">
        <v>744</v>
      </c>
      <c r="R28" s="300" t="s">
        <v>763</v>
      </c>
      <c r="S28" s="301"/>
    </row>
    <row r="29" spans="1:19" ht="12.75" customHeight="1">
      <c r="A29" s="308" t="s">
        <v>118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4"/>
    </row>
    <row r="30" spans="1:19" ht="45">
      <c r="A30" s="150">
        <v>1</v>
      </c>
      <c r="B30" s="228" t="s">
        <v>119</v>
      </c>
      <c r="C30" s="150" t="s">
        <v>120</v>
      </c>
      <c r="D30" s="151" t="s">
        <v>121</v>
      </c>
      <c r="E30" s="151" t="s">
        <v>122</v>
      </c>
      <c r="F30" s="151" t="s">
        <v>123</v>
      </c>
      <c r="G30" s="151" t="s">
        <v>42</v>
      </c>
      <c r="H30" s="151" t="s">
        <v>110</v>
      </c>
      <c r="I30" s="151"/>
      <c r="J30" s="151" t="s">
        <v>124</v>
      </c>
      <c r="K30" s="151" t="s">
        <v>125</v>
      </c>
      <c r="L30" s="151" t="s">
        <v>112</v>
      </c>
      <c r="M30" s="151" t="s">
        <v>49</v>
      </c>
      <c r="N30" s="151" t="s">
        <v>126</v>
      </c>
      <c r="O30" s="256">
        <v>25040</v>
      </c>
      <c r="P30" s="154" t="s">
        <v>745</v>
      </c>
      <c r="Q30" s="154" t="s">
        <v>746</v>
      </c>
      <c r="R30" s="300" t="s">
        <v>763</v>
      </c>
      <c r="S30" s="301"/>
    </row>
    <row r="31" spans="1:19" ht="12.75" customHeight="1">
      <c r="A31" s="308" t="s">
        <v>275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4"/>
    </row>
    <row r="32" spans="1:19" ht="38.25">
      <c r="A32" s="150">
        <v>1</v>
      </c>
      <c r="B32" s="229" t="s">
        <v>129</v>
      </c>
      <c r="C32" s="152">
        <v>266</v>
      </c>
      <c r="D32" s="152" t="s">
        <v>139</v>
      </c>
      <c r="E32" s="151"/>
      <c r="F32" s="153" t="s">
        <v>130</v>
      </c>
      <c r="G32" s="151" t="s">
        <v>42</v>
      </c>
      <c r="H32" s="151"/>
      <c r="I32" s="151"/>
      <c r="J32" s="151">
        <v>2005</v>
      </c>
      <c r="K32" s="151" t="s">
        <v>131</v>
      </c>
      <c r="L32" s="151" t="s">
        <v>112</v>
      </c>
      <c r="M32" s="151" t="s">
        <v>56</v>
      </c>
      <c r="N32" s="151" t="s">
        <v>132</v>
      </c>
      <c r="O32" s="256">
        <v>143550</v>
      </c>
      <c r="P32" s="154" t="s">
        <v>747</v>
      </c>
      <c r="Q32" s="154" t="s">
        <v>748</v>
      </c>
      <c r="R32" s="154" t="s">
        <v>749</v>
      </c>
      <c r="S32" s="154" t="s">
        <v>750</v>
      </c>
    </row>
    <row r="33" spans="1:19" ht="38.25">
      <c r="A33" s="155">
        <v>2</v>
      </c>
      <c r="B33" s="227" t="s">
        <v>133</v>
      </c>
      <c r="C33" s="156" t="s">
        <v>134</v>
      </c>
      <c r="D33" s="156" t="s">
        <v>138</v>
      </c>
      <c r="E33" s="156"/>
      <c r="F33" s="156" t="s">
        <v>135</v>
      </c>
      <c r="G33" s="156" t="s">
        <v>42</v>
      </c>
      <c r="H33" s="156"/>
      <c r="I33" s="156"/>
      <c r="J33" s="156" t="s">
        <v>50</v>
      </c>
      <c r="K33" s="156" t="s">
        <v>136</v>
      </c>
      <c r="L33" s="156" t="s">
        <v>112</v>
      </c>
      <c r="M33" s="156" t="s">
        <v>50</v>
      </c>
      <c r="N33" s="156" t="s">
        <v>137</v>
      </c>
      <c r="O33" s="257">
        <v>487920</v>
      </c>
      <c r="P33" s="157" t="s">
        <v>751</v>
      </c>
      <c r="Q33" s="157" t="s">
        <v>752</v>
      </c>
      <c r="R33" s="157" t="s">
        <v>751</v>
      </c>
      <c r="S33" s="157" t="s">
        <v>752</v>
      </c>
    </row>
    <row r="34" spans="1:19" ht="38.25">
      <c r="A34" s="155">
        <v>3</v>
      </c>
      <c r="B34" s="227" t="s">
        <v>276</v>
      </c>
      <c r="C34" s="156" t="s">
        <v>277</v>
      </c>
      <c r="D34" s="156" t="s">
        <v>278</v>
      </c>
      <c r="E34" s="156"/>
      <c r="F34" s="156" t="s">
        <v>279</v>
      </c>
      <c r="G34" s="156" t="s">
        <v>280</v>
      </c>
      <c r="H34" s="156"/>
      <c r="I34" s="156"/>
      <c r="J34" s="156"/>
      <c r="K34" s="156"/>
      <c r="L34" s="156"/>
      <c r="M34" s="156"/>
      <c r="N34" s="156"/>
      <c r="O34" s="257">
        <v>4708</v>
      </c>
      <c r="P34" s="157" t="s">
        <v>753</v>
      </c>
      <c r="Q34" s="157" t="s">
        <v>754</v>
      </c>
      <c r="R34" s="157" t="s">
        <v>755</v>
      </c>
      <c r="S34" s="157" t="s">
        <v>754</v>
      </c>
    </row>
    <row r="35" spans="1:19" ht="60">
      <c r="A35" s="155">
        <v>4</v>
      </c>
      <c r="B35" s="227" t="s">
        <v>316</v>
      </c>
      <c r="C35" s="156"/>
      <c r="D35" s="156"/>
      <c r="E35" s="156"/>
      <c r="F35" s="156"/>
      <c r="G35" s="156" t="s">
        <v>42</v>
      </c>
      <c r="H35" s="156"/>
      <c r="I35" s="156"/>
      <c r="J35" s="156"/>
      <c r="K35" s="156"/>
      <c r="L35" s="156"/>
      <c r="M35" s="156" t="s">
        <v>317</v>
      </c>
      <c r="N35" s="156"/>
      <c r="O35" s="257">
        <v>45934</v>
      </c>
      <c r="P35" s="157"/>
      <c r="Q35" s="157"/>
      <c r="R35" s="300" t="s">
        <v>763</v>
      </c>
      <c r="S35" s="301"/>
    </row>
    <row r="36" spans="1:19" ht="12.75" customHeight="1">
      <c r="A36" s="308" t="s">
        <v>764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4"/>
    </row>
    <row r="37" spans="1:19" ht="38.25">
      <c r="A37" s="150">
        <v>1</v>
      </c>
      <c r="B37" s="151" t="s">
        <v>254</v>
      </c>
      <c r="C37" s="152" t="s">
        <v>255</v>
      </c>
      <c r="D37" s="152" t="s">
        <v>256</v>
      </c>
      <c r="E37" s="151"/>
      <c r="F37" s="153"/>
      <c r="G37" s="151" t="s">
        <v>257</v>
      </c>
      <c r="H37" s="151"/>
      <c r="I37" s="151"/>
      <c r="J37" s="151"/>
      <c r="K37" s="151"/>
      <c r="L37" s="151"/>
      <c r="M37" s="151"/>
      <c r="N37" s="151"/>
      <c r="O37" s="259"/>
      <c r="P37" s="154" t="s">
        <v>756</v>
      </c>
      <c r="Q37" s="154" t="s">
        <v>757</v>
      </c>
      <c r="R37" s="154"/>
      <c r="S37" s="154"/>
    </row>
    <row r="38" spans="1:19" ht="38.25">
      <c r="A38" s="155">
        <v>2</v>
      </c>
      <c r="B38" s="156" t="s">
        <v>222</v>
      </c>
      <c r="C38" s="156" t="s">
        <v>259</v>
      </c>
      <c r="D38" s="156" t="s">
        <v>260</v>
      </c>
      <c r="E38" s="156"/>
      <c r="F38" s="156" t="s">
        <v>261</v>
      </c>
      <c r="G38" s="156" t="s">
        <v>224</v>
      </c>
      <c r="H38" s="156"/>
      <c r="I38" s="156"/>
      <c r="J38" s="156"/>
      <c r="K38" s="156"/>
      <c r="L38" s="156"/>
      <c r="M38" s="156"/>
      <c r="N38" s="156"/>
      <c r="O38" s="260"/>
      <c r="P38" s="157" t="s">
        <v>758</v>
      </c>
      <c r="Q38" s="157" t="s">
        <v>759</v>
      </c>
      <c r="R38" s="157"/>
      <c r="S38" s="157"/>
    </row>
    <row r="39" spans="1:19" ht="38.25">
      <c r="A39" s="158">
        <v>3</v>
      </c>
      <c r="B39" s="158" t="s">
        <v>271</v>
      </c>
      <c r="C39" s="159" t="s">
        <v>272</v>
      </c>
      <c r="D39" s="158" t="s">
        <v>273</v>
      </c>
      <c r="E39" s="158" t="s">
        <v>311</v>
      </c>
      <c r="F39" s="158" t="s">
        <v>312</v>
      </c>
      <c r="G39" s="158" t="s">
        <v>274</v>
      </c>
      <c r="H39" s="158"/>
      <c r="I39" s="158"/>
      <c r="J39" s="158"/>
      <c r="K39" s="158"/>
      <c r="L39" s="158"/>
      <c r="M39" s="158"/>
      <c r="N39" s="158"/>
      <c r="O39" s="261">
        <v>62700</v>
      </c>
      <c r="P39" s="255" t="s">
        <v>755</v>
      </c>
      <c r="Q39" s="255" t="s">
        <v>760</v>
      </c>
      <c r="R39" s="255" t="s">
        <v>755</v>
      </c>
      <c r="S39" s="255" t="s">
        <v>760</v>
      </c>
    </row>
    <row r="40" spans="1:19" ht="38.25">
      <c r="A40" s="158">
        <v>4</v>
      </c>
      <c r="B40" s="158" t="s">
        <v>313</v>
      </c>
      <c r="C40" s="159" t="s">
        <v>352</v>
      </c>
      <c r="D40" s="158" t="s">
        <v>353</v>
      </c>
      <c r="E40" s="158"/>
      <c r="F40" s="158" t="s">
        <v>314</v>
      </c>
      <c r="G40" s="158" t="s">
        <v>354</v>
      </c>
      <c r="H40" s="158">
        <v>1461</v>
      </c>
      <c r="I40" s="158"/>
      <c r="J40" s="158" t="s">
        <v>78</v>
      </c>
      <c r="K40" s="158"/>
      <c r="L40" s="158">
        <v>625</v>
      </c>
      <c r="M40" s="158">
        <v>2007</v>
      </c>
      <c r="N40" s="158"/>
      <c r="O40" s="261">
        <v>29280</v>
      </c>
      <c r="P40" s="255" t="s">
        <v>761</v>
      </c>
      <c r="Q40" s="255" t="s">
        <v>762</v>
      </c>
      <c r="R40" s="300" t="s">
        <v>763</v>
      </c>
      <c r="S40" s="301"/>
    </row>
    <row r="43" ht="12.75">
      <c r="O43" s="264">
        <f>A22+O23+O25+O27+O28+O30+O32+O33+O34+O35+O39+O40</f>
        <v>1552536.56</v>
      </c>
    </row>
    <row r="96" ht="12.75" customHeight="1"/>
  </sheetData>
  <sheetProtection/>
  <mergeCells count="41">
    <mergeCell ref="J4:J6"/>
    <mergeCell ref="A26:S26"/>
    <mergeCell ref="R35:S35"/>
    <mergeCell ref="R25:S25"/>
    <mergeCell ref="R27:S27"/>
    <mergeCell ref="A7:S7"/>
    <mergeCell ref="I4:I6"/>
    <mergeCell ref="D4:D6"/>
    <mergeCell ref="C4:C6"/>
    <mergeCell ref="A4:A6"/>
    <mergeCell ref="K4:K6"/>
    <mergeCell ref="A3:S3"/>
    <mergeCell ref="L4:L6"/>
    <mergeCell ref="M4:M6"/>
    <mergeCell ref="P4:Q5"/>
    <mergeCell ref="R4:S5"/>
    <mergeCell ref="B4:B6"/>
    <mergeCell ref="O4:O6"/>
    <mergeCell ref="G4:G6"/>
    <mergeCell ref="F4:F6"/>
    <mergeCell ref="H4:H6"/>
    <mergeCell ref="R40:S40"/>
    <mergeCell ref="R16:S16"/>
    <mergeCell ref="R17:S17"/>
    <mergeCell ref="R18:S18"/>
    <mergeCell ref="R20:S20"/>
    <mergeCell ref="R21:S21"/>
    <mergeCell ref="A36:S36"/>
    <mergeCell ref="A31:S31"/>
    <mergeCell ref="A29:S29"/>
    <mergeCell ref="A24:S24"/>
    <mergeCell ref="R23:S23"/>
    <mergeCell ref="R28:S28"/>
    <mergeCell ref="R30:S30"/>
    <mergeCell ref="A22:S22"/>
    <mergeCell ref="R10:S10"/>
    <mergeCell ref="R11:S11"/>
    <mergeCell ref="R12:S12"/>
    <mergeCell ref="R13:S13"/>
    <mergeCell ref="R14:S14"/>
    <mergeCell ref="R15:S15"/>
  </mergeCells>
  <printOptions/>
  <pageMargins left="0.5118110236220472" right="0.4724409448818898" top="0.9055118110236221" bottom="0.5511811023622047" header="0.5118110236220472" footer="0.2362204724409449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28" sqref="A28:G28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16.8515625" style="0" customWidth="1"/>
    <col min="4" max="4" width="18.00390625" style="0" customWidth="1"/>
    <col min="5" max="6" width="15.7109375" style="0" customWidth="1"/>
    <col min="7" max="7" width="18.7109375" style="0" customWidth="1"/>
  </cols>
  <sheetData>
    <row r="1" ht="12.75">
      <c r="G1" s="212" t="s">
        <v>560</v>
      </c>
    </row>
    <row r="2" spans="1:7" ht="12.75">
      <c r="A2" s="311">
        <v>2010</v>
      </c>
      <c r="B2" s="311"/>
      <c r="C2" s="311"/>
      <c r="D2" s="311"/>
      <c r="E2" s="311"/>
      <c r="F2" s="311"/>
      <c r="G2" s="311"/>
    </row>
    <row r="3" spans="1:7" ht="25.5">
      <c r="A3" s="193" t="s">
        <v>512</v>
      </c>
      <c r="B3" s="194" t="s">
        <v>513</v>
      </c>
      <c r="C3" s="194" t="s">
        <v>514</v>
      </c>
      <c r="D3" s="194" t="s">
        <v>515</v>
      </c>
      <c r="E3" s="194" t="s">
        <v>516</v>
      </c>
      <c r="F3" s="194" t="s">
        <v>517</v>
      </c>
      <c r="G3" s="195" t="s">
        <v>518</v>
      </c>
    </row>
    <row r="4" spans="1:7" ht="25.5">
      <c r="A4" s="196">
        <v>1</v>
      </c>
      <c r="B4" s="197" t="s">
        <v>519</v>
      </c>
      <c r="C4" s="197" t="s">
        <v>154</v>
      </c>
      <c r="D4" s="197" t="s">
        <v>520</v>
      </c>
      <c r="E4" s="197" t="s">
        <v>521</v>
      </c>
      <c r="F4" s="197" t="s">
        <v>522</v>
      </c>
      <c r="G4" s="198">
        <v>2015</v>
      </c>
    </row>
    <row r="5" spans="1:7" ht="25.5">
      <c r="A5" s="199">
        <v>2</v>
      </c>
      <c r="B5" s="200" t="s">
        <v>519</v>
      </c>
      <c r="C5" s="200" t="s">
        <v>154</v>
      </c>
      <c r="D5" s="200" t="s">
        <v>520</v>
      </c>
      <c r="E5" s="200" t="s">
        <v>521</v>
      </c>
      <c r="F5" s="200" t="s">
        <v>523</v>
      </c>
      <c r="G5" s="201">
        <v>2828.23</v>
      </c>
    </row>
    <row r="6" spans="1:7" ht="38.25">
      <c r="A6" s="199">
        <v>3</v>
      </c>
      <c r="B6" s="200" t="s">
        <v>519</v>
      </c>
      <c r="C6" s="200" t="s">
        <v>524</v>
      </c>
      <c r="D6" s="200" t="s">
        <v>520</v>
      </c>
      <c r="E6" s="200" t="s">
        <v>521</v>
      </c>
      <c r="F6" s="200" t="s">
        <v>525</v>
      </c>
      <c r="G6" s="201">
        <v>3050</v>
      </c>
    </row>
    <row r="7" spans="1:7" ht="25.5">
      <c r="A7" s="199">
        <v>4</v>
      </c>
      <c r="B7" s="200" t="s">
        <v>519</v>
      </c>
      <c r="C7" s="200" t="s">
        <v>526</v>
      </c>
      <c r="D7" s="200" t="s">
        <v>520</v>
      </c>
      <c r="E7" s="200" t="s">
        <v>521</v>
      </c>
      <c r="F7" s="200" t="s">
        <v>527</v>
      </c>
      <c r="G7" s="201">
        <v>800</v>
      </c>
    </row>
    <row r="8" spans="1:7" ht="51">
      <c r="A8" s="199">
        <v>5</v>
      </c>
      <c r="B8" s="200" t="s">
        <v>519</v>
      </c>
      <c r="C8" s="200" t="s">
        <v>528</v>
      </c>
      <c r="D8" s="200" t="s">
        <v>520</v>
      </c>
      <c r="E8" s="200" t="s">
        <v>521</v>
      </c>
      <c r="F8" s="200" t="s">
        <v>529</v>
      </c>
      <c r="G8" s="201">
        <v>4245</v>
      </c>
    </row>
    <row r="9" spans="1:7" ht="25.5">
      <c r="A9" s="199">
        <v>6</v>
      </c>
      <c r="B9" s="200" t="s">
        <v>519</v>
      </c>
      <c r="C9" s="200" t="s">
        <v>154</v>
      </c>
      <c r="D9" s="200" t="s">
        <v>520</v>
      </c>
      <c r="E9" s="200" t="s">
        <v>521</v>
      </c>
      <c r="F9" s="200" t="s">
        <v>527</v>
      </c>
      <c r="G9" s="201">
        <v>2991</v>
      </c>
    </row>
    <row r="10" spans="1:7" ht="38.25">
      <c r="A10" s="199">
        <v>7</v>
      </c>
      <c r="B10" s="200" t="s">
        <v>519</v>
      </c>
      <c r="C10" s="200" t="s">
        <v>219</v>
      </c>
      <c r="D10" s="200" t="s">
        <v>520</v>
      </c>
      <c r="E10" s="200" t="s">
        <v>521</v>
      </c>
      <c r="F10" s="200" t="s">
        <v>530</v>
      </c>
      <c r="G10" s="201">
        <v>18110.12</v>
      </c>
    </row>
    <row r="11" spans="1:7" ht="38.25">
      <c r="A11" s="199">
        <v>8</v>
      </c>
      <c r="B11" s="200" t="s">
        <v>519</v>
      </c>
      <c r="C11" s="200" t="s">
        <v>219</v>
      </c>
      <c r="D11" s="200" t="s">
        <v>520</v>
      </c>
      <c r="E11" s="200" t="s">
        <v>521</v>
      </c>
      <c r="F11" s="200" t="s">
        <v>531</v>
      </c>
      <c r="G11" s="201">
        <v>94.4</v>
      </c>
    </row>
    <row r="12" spans="1:7" ht="38.25">
      <c r="A12" s="199">
        <v>9</v>
      </c>
      <c r="B12" s="200" t="s">
        <v>519</v>
      </c>
      <c r="C12" s="200" t="s">
        <v>219</v>
      </c>
      <c r="D12" s="200" t="s">
        <v>520</v>
      </c>
      <c r="E12" s="200" t="s">
        <v>521</v>
      </c>
      <c r="F12" s="200" t="s">
        <v>532</v>
      </c>
      <c r="G12" s="201">
        <v>1050.02</v>
      </c>
    </row>
    <row r="13" spans="1:7" ht="25.5">
      <c r="A13" s="199">
        <v>10</v>
      </c>
      <c r="B13" s="200" t="s">
        <v>519</v>
      </c>
      <c r="C13" s="200" t="s">
        <v>533</v>
      </c>
      <c r="D13" s="200" t="s">
        <v>520</v>
      </c>
      <c r="E13" s="200" t="s">
        <v>534</v>
      </c>
      <c r="F13" s="200" t="s">
        <v>535</v>
      </c>
      <c r="G13" s="201">
        <v>2162.04</v>
      </c>
    </row>
    <row r="14" spans="1:7" ht="38.25">
      <c r="A14" s="199">
        <v>11</v>
      </c>
      <c r="B14" s="200" t="s">
        <v>519</v>
      </c>
      <c r="C14" s="200" t="s">
        <v>219</v>
      </c>
      <c r="D14" s="200" t="s">
        <v>520</v>
      </c>
      <c r="E14" s="200" t="s">
        <v>521</v>
      </c>
      <c r="F14" s="202" t="s">
        <v>536</v>
      </c>
      <c r="G14" s="203">
        <v>7650</v>
      </c>
    </row>
    <row r="15" spans="1:7" ht="12.75">
      <c r="A15" s="204"/>
      <c r="B15" s="204"/>
      <c r="C15" s="204"/>
      <c r="D15" s="204"/>
      <c r="E15" s="204"/>
      <c r="F15" s="214" t="s">
        <v>537</v>
      </c>
      <c r="G15" s="218">
        <f>SUM(G4:G14)</f>
        <v>44995.81</v>
      </c>
    </row>
    <row r="17" spans="1:7" ht="12.75">
      <c r="A17" s="312">
        <v>2011</v>
      </c>
      <c r="B17" s="313"/>
      <c r="C17" s="313"/>
      <c r="D17" s="313"/>
      <c r="E17" s="313"/>
      <c r="F17" s="313"/>
      <c r="G17" s="313"/>
    </row>
    <row r="18" spans="1:7" ht="25.5">
      <c r="A18" s="205" t="s">
        <v>538</v>
      </c>
      <c r="B18" s="194" t="s">
        <v>513</v>
      </c>
      <c r="C18" s="194" t="s">
        <v>514</v>
      </c>
      <c r="D18" s="194" t="s">
        <v>515</v>
      </c>
      <c r="E18" s="194" t="s">
        <v>516</v>
      </c>
      <c r="F18" s="194" t="s">
        <v>517</v>
      </c>
      <c r="G18" s="195" t="s">
        <v>518</v>
      </c>
    </row>
    <row r="19" spans="1:7" ht="25.5">
      <c r="A19" s="206">
        <v>1</v>
      </c>
      <c r="B19" s="197" t="s">
        <v>519</v>
      </c>
      <c r="C19" s="207" t="s">
        <v>533</v>
      </c>
      <c r="D19" s="207" t="s">
        <v>520</v>
      </c>
      <c r="E19" s="207" t="s">
        <v>534</v>
      </c>
      <c r="F19" s="207" t="s">
        <v>539</v>
      </c>
      <c r="G19" s="201">
        <v>76500</v>
      </c>
    </row>
    <row r="20" spans="1:7" ht="25.5">
      <c r="A20" s="208">
        <v>2</v>
      </c>
      <c r="B20" s="197" t="s">
        <v>519</v>
      </c>
      <c r="C20" s="207" t="s">
        <v>540</v>
      </c>
      <c r="D20" s="207" t="s">
        <v>520</v>
      </c>
      <c r="E20" s="207" t="s">
        <v>521</v>
      </c>
      <c r="F20" s="207" t="s">
        <v>541</v>
      </c>
      <c r="G20" s="201">
        <v>7961.22</v>
      </c>
    </row>
    <row r="21" spans="1:7" ht="25.5">
      <c r="A21" s="208">
        <v>4</v>
      </c>
      <c r="B21" s="197" t="s">
        <v>519</v>
      </c>
      <c r="C21" s="207" t="s">
        <v>542</v>
      </c>
      <c r="D21" s="207" t="s">
        <v>520</v>
      </c>
      <c r="E21" s="207" t="s">
        <v>521</v>
      </c>
      <c r="F21" s="207" t="s">
        <v>543</v>
      </c>
      <c r="G21" s="201">
        <v>322.09</v>
      </c>
    </row>
    <row r="22" spans="1:7" ht="25.5">
      <c r="A22" s="208">
        <v>5</v>
      </c>
      <c r="B22" s="197" t="s">
        <v>519</v>
      </c>
      <c r="C22" s="207" t="s">
        <v>542</v>
      </c>
      <c r="D22" s="207" t="s">
        <v>520</v>
      </c>
      <c r="E22" s="207" t="s">
        <v>521</v>
      </c>
      <c r="F22" s="207" t="s">
        <v>544</v>
      </c>
      <c r="G22" s="201">
        <v>831.7</v>
      </c>
    </row>
    <row r="23" spans="1:7" ht="25.5">
      <c r="A23" s="208">
        <v>6</v>
      </c>
      <c r="B23" s="197" t="s">
        <v>519</v>
      </c>
      <c r="C23" s="207" t="s">
        <v>542</v>
      </c>
      <c r="D23" s="207" t="s">
        <v>520</v>
      </c>
      <c r="E23" s="207" t="s">
        <v>521</v>
      </c>
      <c r="F23" s="207" t="s">
        <v>545</v>
      </c>
      <c r="G23" s="201">
        <v>415.85</v>
      </c>
    </row>
    <row r="24" spans="1:7" ht="25.5">
      <c r="A24" s="208">
        <v>7</v>
      </c>
      <c r="B24" s="197" t="s">
        <v>519</v>
      </c>
      <c r="C24" s="207" t="s">
        <v>546</v>
      </c>
      <c r="D24" s="207" t="s">
        <v>520</v>
      </c>
      <c r="E24" s="207" t="s">
        <v>521</v>
      </c>
      <c r="F24" s="207" t="s">
        <v>547</v>
      </c>
      <c r="G24" s="201">
        <v>20666.02</v>
      </c>
    </row>
    <row r="25" spans="1:7" ht="25.5">
      <c r="A25" s="208">
        <v>8</v>
      </c>
      <c r="B25" s="197" t="s">
        <v>519</v>
      </c>
      <c r="C25" s="207" t="s">
        <v>546</v>
      </c>
      <c r="D25" s="207" t="s">
        <v>520</v>
      </c>
      <c r="E25" s="207" t="s">
        <v>521</v>
      </c>
      <c r="F25" s="207" t="s">
        <v>548</v>
      </c>
      <c r="G25" s="203">
        <v>706.79</v>
      </c>
    </row>
    <row r="26" spans="1:7" ht="12.75">
      <c r="A26" s="209"/>
      <c r="B26" s="209"/>
      <c r="C26" s="209"/>
      <c r="D26" s="209"/>
      <c r="E26" s="209"/>
      <c r="F26" s="217" t="s">
        <v>537</v>
      </c>
      <c r="G26" s="216">
        <f>SUM(G19:G25)</f>
        <v>107403.67</v>
      </c>
    </row>
    <row r="28" spans="1:7" ht="12.75">
      <c r="A28" s="314">
        <v>2012</v>
      </c>
      <c r="B28" s="315"/>
      <c r="C28" s="315"/>
      <c r="D28" s="315"/>
      <c r="E28" s="315"/>
      <c r="F28" s="315"/>
      <c r="G28" s="315"/>
    </row>
    <row r="29" spans="1:7" ht="25.5">
      <c r="A29" s="205" t="s">
        <v>538</v>
      </c>
      <c r="B29" s="194" t="s">
        <v>513</v>
      </c>
      <c r="C29" s="194" t="s">
        <v>514</v>
      </c>
      <c r="D29" s="194" t="s">
        <v>515</v>
      </c>
      <c r="E29" s="194" t="s">
        <v>516</v>
      </c>
      <c r="F29" s="194" t="s">
        <v>517</v>
      </c>
      <c r="G29" s="195" t="s">
        <v>518</v>
      </c>
    </row>
    <row r="30" spans="1:7" ht="25.5">
      <c r="A30" s="210">
        <v>1</v>
      </c>
      <c r="B30" s="207" t="s">
        <v>519</v>
      </c>
      <c r="C30" s="207" t="s">
        <v>549</v>
      </c>
      <c r="D30" s="207" t="s">
        <v>550</v>
      </c>
      <c r="E30" s="207" t="s">
        <v>551</v>
      </c>
      <c r="F30" s="207" t="s">
        <v>552</v>
      </c>
      <c r="G30" s="201">
        <v>965.05</v>
      </c>
    </row>
    <row r="31" spans="1:7" ht="25.5">
      <c r="A31" s="210">
        <v>2</v>
      </c>
      <c r="B31" s="207" t="s">
        <v>519</v>
      </c>
      <c r="C31" s="207" t="s">
        <v>540</v>
      </c>
      <c r="D31" s="207" t="s">
        <v>520</v>
      </c>
      <c r="E31" s="207" t="s">
        <v>551</v>
      </c>
      <c r="F31" s="207" t="s">
        <v>553</v>
      </c>
      <c r="G31" s="201" t="s">
        <v>554</v>
      </c>
    </row>
    <row r="32" spans="1:7" ht="25.5">
      <c r="A32" s="210">
        <v>3</v>
      </c>
      <c r="B32" s="207" t="s">
        <v>519</v>
      </c>
      <c r="C32" s="207" t="s">
        <v>555</v>
      </c>
      <c r="D32" s="207" t="s">
        <v>520</v>
      </c>
      <c r="E32" s="207" t="s">
        <v>551</v>
      </c>
      <c r="F32" s="207" t="s">
        <v>556</v>
      </c>
      <c r="G32" s="201" t="s">
        <v>554</v>
      </c>
    </row>
    <row r="33" spans="1:7" ht="25.5">
      <c r="A33" s="210">
        <v>4</v>
      </c>
      <c r="B33" s="207" t="s">
        <v>519</v>
      </c>
      <c r="C33" s="207" t="s">
        <v>533</v>
      </c>
      <c r="D33" s="207" t="s">
        <v>520</v>
      </c>
      <c r="E33" s="207" t="s">
        <v>557</v>
      </c>
      <c r="F33" s="211" t="s">
        <v>558</v>
      </c>
      <c r="G33" s="203" t="s">
        <v>554</v>
      </c>
    </row>
    <row r="34" spans="1:7" ht="12.75">
      <c r="A34" s="209"/>
      <c r="B34" s="209"/>
      <c r="C34" s="209"/>
      <c r="D34" s="209"/>
      <c r="E34" s="209"/>
      <c r="F34" s="215" t="s">
        <v>537</v>
      </c>
      <c r="G34" s="216">
        <f>SUM(G30:G33)</f>
        <v>965.05</v>
      </c>
    </row>
  </sheetData>
  <sheetProtection/>
  <mergeCells count="3">
    <mergeCell ref="A2:G2"/>
    <mergeCell ref="A17:G17"/>
    <mergeCell ref="A28:G2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4.57421875" style="9" customWidth="1"/>
    <col min="2" max="2" width="26.7109375" style="9" customWidth="1"/>
    <col min="3" max="4" width="19.8515625" style="9" customWidth="1"/>
    <col min="5" max="16384" width="9.140625" style="9" customWidth="1"/>
  </cols>
  <sheetData>
    <row r="1" ht="12.75">
      <c r="D1" s="213" t="s">
        <v>561</v>
      </c>
    </row>
    <row r="2" spans="1:6" ht="12.75">
      <c r="A2" s="10"/>
      <c r="B2" s="10"/>
      <c r="C2" s="10"/>
      <c r="D2" s="10"/>
      <c r="E2" s="10"/>
      <c r="F2" s="10"/>
    </row>
    <row r="3" spans="1:6" ht="38.25" customHeight="1">
      <c r="A3" s="97" t="s">
        <v>6</v>
      </c>
      <c r="B3" s="98" t="s">
        <v>262</v>
      </c>
      <c r="C3" s="99" t="s">
        <v>263</v>
      </c>
      <c r="D3" s="99" t="s">
        <v>266</v>
      </c>
      <c r="E3" s="10"/>
      <c r="F3" s="10"/>
    </row>
    <row r="4" spans="1:6" ht="27" customHeight="1">
      <c r="A4" s="226">
        <v>1</v>
      </c>
      <c r="B4" s="101" t="s">
        <v>47</v>
      </c>
      <c r="C4" s="149">
        <v>455055.64</v>
      </c>
      <c r="D4" s="103"/>
      <c r="E4" s="10"/>
      <c r="F4" s="10"/>
    </row>
    <row r="5" spans="1:6" ht="27" customHeight="1">
      <c r="A5" s="100">
        <v>2</v>
      </c>
      <c r="B5" s="101" t="s">
        <v>87</v>
      </c>
      <c r="C5" s="52">
        <v>54501.64</v>
      </c>
      <c r="D5" s="52"/>
      <c r="E5" s="10"/>
      <c r="F5" s="10"/>
    </row>
    <row r="6" spans="1:6" ht="27" customHeight="1">
      <c r="A6" s="100">
        <v>3</v>
      </c>
      <c r="B6" s="101" t="s">
        <v>100</v>
      </c>
      <c r="C6" s="52">
        <v>20125.17</v>
      </c>
      <c r="D6" s="52"/>
      <c r="E6" s="10"/>
      <c r="F6" s="10"/>
    </row>
    <row r="7" spans="1:6" ht="27" customHeight="1">
      <c r="A7" s="226">
        <v>4</v>
      </c>
      <c r="B7" s="101" t="s">
        <v>104</v>
      </c>
      <c r="C7" s="102">
        <v>66091.39</v>
      </c>
      <c r="D7" s="102"/>
      <c r="E7" s="10"/>
      <c r="F7" s="10"/>
    </row>
    <row r="8" spans="1:6" ht="27" customHeight="1">
      <c r="A8" s="100">
        <v>5</v>
      </c>
      <c r="B8" s="101" t="s">
        <v>115</v>
      </c>
      <c r="C8" s="102">
        <v>27394.93</v>
      </c>
      <c r="D8" s="102"/>
      <c r="E8" s="10"/>
      <c r="F8" s="10"/>
    </row>
    <row r="9" spans="1:6" ht="27" customHeight="1">
      <c r="A9" s="100">
        <v>6</v>
      </c>
      <c r="B9" s="101" t="s">
        <v>264</v>
      </c>
      <c r="C9" s="102">
        <v>358588.19</v>
      </c>
      <c r="D9" s="102"/>
      <c r="E9" s="10"/>
      <c r="F9" s="10"/>
    </row>
    <row r="10" spans="1:6" ht="27" customHeight="1">
      <c r="A10" s="226">
        <v>7</v>
      </c>
      <c r="B10" s="101" t="s">
        <v>605</v>
      </c>
      <c r="C10" s="102">
        <v>9445.5</v>
      </c>
      <c r="D10" s="102"/>
      <c r="E10" s="10"/>
      <c r="F10" s="10"/>
    </row>
    <row r="11" spans="1:6" ht="27" customHeight="1">
      <c r="A11" s="100">
        <v>8</v>
      </c>
      <c r="B11" s="101" t="s">
        <v>606</v>
      </c>
      <c r="C11" s="102">
        <v>983.76</v>
      </c>
      <c r="D11" s="102"/>
      <c r="E11" s="10"/>
      <c r="F11" s="10"/>
    </row>
    <row r="12" spans="1:6" ht="27" customHeight="1">
      <c r="A12" s="100">
        <v>9</v>
      </c>
      <c r="B12" s="101" t="s">
        <v>607</v>
      </c>
      <c r="C12" s="102">
        <v>89462.35</v>
      </c>
      <c r="D12" s="102"/>
      <c r="E12" s="10"/>
      <c r="F12" s="10"/>
    </row>
    <row r="13" spans="1:6" ht="27" customHeight="1">
      <c r="A13" s="226">
        <v>10</v>
      </c>
      <c r="B13" s="101" t="s">
        <v>265</v>
      </c>
      <c r="C13" s="102">
        <v>105662.94</v>
      </c>
      <c r="D13" s="102"/>
      <c r="E13" s="10"/>
      <c r="F13" s="10"/>
    </row>
    <row r="14" spans="1:6" ht="27" customHeight="1">
      <c r="A14" s="100">
        <v>11</v>
      </c>
      <c r="B14" s="101" t="s">
        <v>144</v>
      </c>
      <c r="C14" s="102">
        <v>195781.84</v>
      </c>
      <c r="D14" s="102">
        <v>20239.07</v>
      </c>
      <c r="E14" s="10"/>
      <c r="F14" s="10"/>
    </row>
    <row r="15" spans="1:6" ht="27" customHeight="1">
      <c r="A15" s="100">
        <v>12</v>
      </c>
      <c r="B15" s="101" t="s">
        <v>154</v>
      </c>
      <c r="C15" s="102">
        <f>360439.99+2500</f>
        <v>362939.99</v>
      </c>
      <c r="D15" s="102">
        <v>30757.66</v>
      </c>
      <c r="E15" s="10"/>
      <c r="F15" s="10"/>
    </row>
    <row r="16" spans="1:6" ht="27" customHeight="1">
      <c r="A16" s="226">
        <v>13</v>
      </c>
      <c r="B16" s="101" t="s">
        <v>157</v>
      </c>
      <c r="C16" s="102">
        <v>61260.52</v>
      </c>
      <c r="D16" s="102">
        <v>10000</v>
      </c>
      <c r="E16" s="10"/>
      <c r="F16" s="10"/>
    </row>
    <row r="17" spans="1:6" ht="27" customHeight="1">
      <c r="A17" s="100">
        <v>14</v>
      </c>
      <c r="B17" s="101" t="s">
        <v>180</v>
      </c>
      <c r="C17" s="148">
        <v>87876.65</v>
      </c>
      <c r="D17" s="102">
        <v>7507.48</v>
      </c>
      <c r="E17" s="10"/>
      <c r="F17" s="10"/>
    </row>
    <row r="18" spans="1:6" ht="27" customHeight="1">
      <c r="A18" s="100">
        <v>15</v>
      </c>
      <c r="B18" s="101" t="s">
        <v>191</v>
      </c>
      <c r="C18" s="148">
        <v>111175.99</v>
      </c>
      <c r="D18" s="102">
        <v>7500</v>
      </c>
      <c r="E18" s="10"/>
      <c r="F18" s="10"/>
    </row>
    <row r="19" spans="1:6" ht="27" customHeight="1">
      <c r="A19" s="226">
        <v>16</v>
      </c>
      <c r="B19" s="191" t="s">
        <v>198</v>
      </c>
      <c r="C19" s="102">
        <f>26543.28+9497.9+317</f>
        <v>36358.18</v>
      </c>
      <c r="D19" s="102"/>
      <c r="E19" s="10"/>
      <c r="F19" s="10"/>
    </row>
    <row r="20" spans="1:6" ht="27" customHeight="1">
      <c r="A20" s="100">
        <v>17</v>
      </c>
      <c r="B20" s="191" t="s">
        <v>717</v>
      </c>
      <c r="C20" s="102">
        <v>33547.91</v>
      </c>
      <c r="D20" s="102">
        <v>8920</v>
      </c>
      <c r="E20" s="10"/>
      <c r="F20" s="10"/>
    </row>
    <row r="21" spans="1:6" ht="27" customHeight="1">
      <c r="A21" s="100">
        <v>18</v>
      </c>
      <c r="B21" s="191" t="s">
        <v>211</v>
      </c>
      <c r="C21" s="102">
        <v>195413.91</v>
      </c>
      <c r="D21" s="102"/>
      <c r="E21" s="10"/>
      <c r="F21" s="10"/>
    </row>
    <row r="22" spans="1:6" ht="27" customHeight="1">
      <c r="A22" s="226">
        <v>19</v>
      </c>
      <c r="B22" s="191" t="s">
        <v>216</v>
      </c>
      <c r="C22" s="102">
        <v>41085.72</v>
      </c>
      <c r="D22" s="102"/>
      <c r="E22" s="10"/>
      <c r="F22" s="10"/>
    </row>
    <row r="23" spans="1:6" ht="27" customHeight="1">
      <c r="A23" s="100">
        <v>20</v>
      </c>
      <c r="B23" s="191" t="s">
        <v>473</v>
      </c>
      <c r="C23" s="102">
        <v>202493.22</v>
      </c>
      <c r="D23" s="102">
        <v>23587.59</v>
      </c>
      <c r="E23" s="10"/>
      <c r="F23" s="10"/>
    </row>
    <row r="24" spans="1:6" ht="27" customHeight="1">
      <c r="A24" s="100">
        <v>21</v>
      </c>
      <c r="B24" s="191" t="s">
        <v>350</v>
      </c>
      <c r="C24" s="102">
        <v>65246.92</v>
      </c>
      <c r="D24" s="102"/>
      <c r="E24" s="10"/>
      <c r="F24" s="10"/>
    </row>
    <row r="25" spans="1:6" ht="12.75" customHeight="1">
      <c r="A25" s="100"/>
      <c r="B25" s="104"/>
      <c r="C25" s="105">
        <f>SUM(C4:C24)</f>
        <v>2580492.3600000003</v>
      </c>
      <c r="D25" s="105">
        <f>SUM(D4:D24)</f>
        <v>108511.79999999999</v>
      </c>
      <c r="E25" s="10"/>
      <c r="F25" s="10"/>
    </row>
    <row r="26" spans="1:6" ht="12.75" customHeight="1">
      <c r="A26" s="19"/>
      <c r="B26" s="14"/>
      <c r="C26" s="10"/>
      <c r="D26" s="10"/>
      <c r="E26" s="10"/>
      <c r="F26" s="10"/>
    </row>
    <row r="27" spans="1:6" ht="12.75" customHeight="1">
      <c r="A27" s="19"/>
      <c r="B27" s="14"/>
      <c r="C27" s="10"/>
      <c r="D27" s="10"/>
      <c r="E27" s="10"/>
      <c r="F27" s="10"/>
    </row>
    <row r="28" spans="1:6" ht="12.75" customHeight="1">
      <c r="A28" s="19"/>
      <c r="B28" s="14"/>
      <c r="C28" s="10"/>
      <c r="D28" s="10"/>
      <c r="E28" s="10"/>
      <c r="F28" s="10"/>
    </row>
    <row r="29" spans="1:6" ht="12.75" customHeight="1">
      <c r="A29" s="19"/>
      <c r="B29" s="14"/>
      <c r="C29" s="10"/>
      <c r="D29" s="10"/>
      <c r="E29" s="10"/>
      <c r="F29" s="10"/>
    </row>
    <row r="30" spans="1:6" ht="12.75" customHeight="1">
      <c r="A30" s="19"/>
      <c r="B30" s="14"/>
      <c r="C30" s="10"/>
      <c r="D30" s="10"/>
      <c r="E30" s="10"/>
      <c r="F30" s="10"/>
    </row>
    <row r="31" spans="1:6" ht="12.75" customHeight="1">
      <c r="A31" s="19"/>
      <c r="B31" s="14"/>
      <c r="C31" s="10"/>
      <c r="D31" s="10"/>
      <c r="E31" s="10"/>
      <c r="F31" s="10"/>
    </row>
    <row r="32" spans="1:6" ht="12.75" customHeight="1">
      <c r="A32" s="19"/>
      <c r="B32" s="14"/>
      <c r="C32" s="10"/>
      <c r="D32" s="10"/>
      <c r="E32" s="10"/>
      <c r="F32" s="10"/>
    </row>
    <row r="33" spans="1:6" ht="12.75" customHeight="1">
      <c r="A33" s="19"/>
      <c r="B33" s="14"/>
      <c r="C33" s="10"/>
      <c r="D33" s="10"/>
      <c r="E33" s="10"/>
      <c r="F33" s="10"/>
    </row>
    <row r="34" spans="1:6" ht="12.75" customHeight="1">
      <c r="A34" s="19"/>
      <c r="B34" s="14"/>
      <c r="C34" s="10"/>
      <c r="D34" s="10"/>
      <c r="E34" s="10"/>
      <c r="F34" s="10"/>
    </row>
    <row r="35" spans="1:6" ht="12.75" customHeight="1">
      <c r="A35" s="19"/>
      <c r="B35" s="14"/>
      <c r="C35" s="10"/>
      <c r="D35" s="10"/>
      <c r="E35" s="10"/>
      <c r="F35" s="10"/>
    </row>
    <row r="36" spans="1:6" ht="12.75" customHeight="1">
      <c r="A36" s="19"/>
      <c r="B36" s="14"/>
      <c r="C36" s="10"/>
      <c r="D36" s="10"/>
      <c r="E36" s="10"/>
      <c r="F36" s="10"/>
    </row>
    <row r="37" spans="1:6" ht="12.75" customHeight="1">
      <c r="A37" s="19"/>
      <c r="B37" s="14"/>
      <c r="C37" s="10"/>
      <c r="D37" s="10"/>
      <c r="E37" s="10"/>
      <c r="F37" s="10"/>
    </row>
    <row r="38" spans="1:6" ht="12.75" customHeight="1">
      <c r="A38" s="19"/>
      <c r="B38" s="14"/>
      <c r="C38" s="10"/>
      <c r="D38" s="10"/>
      <c r="E38" s="10"/>
      <c r="F38" s="10"/>
    </row>
    <row r="39" spans="1:6" ht="12.75" customHeight="1">
      <c r="A39" s="19"/>
      <c r="B39" s="14"/>
      <c r="C39" s="10"/>
      <c r="D39" s="10"/>
      <c r="E39" s="10"/>
      <c r="F39" s="10"/>
    </row>
    <row r="40" spans="1:6" ht="12.75" customHeight="1">
      <c r="A40" s="19"/>
      <c r="B40" s="14"/>
      <c r="C40" s="10"/>
      <c r="D40" s="10"/>
      <c r="E40" s="10"/>
      <c r="F40" s="10"/>
    </row>
    <row r="41" spans="1:6" ht="12.75" customHeight="1">
      <c r="A41" s="19"/>
      <c r="B41" s="14"/>
      <c r="C41" s="10"/>
      <c r="D41" s="10"/>
      <c r="E41" s="10"/>
      <c r="F41" s="10"/>
    </row>
    <row r="42" spans="1:6" ht="12.75" customHeight="1">
      <c r="A42" s="19"/>
      <c r="B42" s="14"/>
      <c r="C42" s="10"/>
      <c r="D42" s="10"/>
      <c r="E42" s="10"/>
      <c r="F42" s="10"/>
    </row>
    <row r="43" spans="1:6" ht="12.75" customHeight="1">
      <c r="A43" s="19"/>
      <c r="B43" s="14"/>
      <c r="C43" s="10"/>
      <c r="D43" s="10"/>
      <c r="E43" s="10"/>
      <c r="F43" s="10"/>
    </row>
    <row r="44" spans="1:6" ht="12.75" customHeight="1">
      <c r="A44" s="19"/>
      <c r="B44" s="14"/>
      <c r="C44" s="10"/>
      <c r="D44" s="10"/>
      <c r="E44" s="10"/>
      <c r="F44" s="10"/>
    </row>
    <row r="45" spans="1:6" ht="12.75" customHeight="1">
      <c r="A45" s="19"/>
      <c r="B45" s="14"/>
      <c r="C45" s="10"/>
      <c r="D45" s="10"/>
      <c r="E45" s="10"/>
      <c r="F45" s="10"/>
    </row>
    <row r="46" spans="1:6" ht="12.75" customHeight="1">
      <c r="A46" s="19"/>
      <c r="B46" s="14"/>
      <c r="C46" s="10"/>
      <c r="D46" s="10"/>
      <c r="E46" s="10"/>
      <c r="F46" s="10"/>
    </row>
    <row r="47" spans="1:6" ht="12.75" customHeight="1">
      <c r="A47" s="19"/>
      <c r="B47" s="14"/>
      <c r="C47" s="10"/>
      <c r="D47" s="10"/>
      <c r="E47" s="10"/>
      <c r="F47" s="10"/>
    </row>
    <row r="48" spans="1:6" ht="12.75" customHeight="1">
      <c r="A48" s="19"/>
      <c r="B48" s="14"/>
      <c r="C48" s="10"/>
      <c r="D48" s="10"/>
      <c r="E48" s="10"/>
      <c r="F48" s="10"/>
    </row>
    <row r="49" spans="1:2" ht="12.75">
      <c r="A49" s="20"/>
      <c r="B49"/>
    </row>
    <row r="50" spans="1:2" ht="12.75">
      <c r="A50" s="20"/>
      <c r="B50"/>
    </row>
    <row r="51" spans="1:2" ht="12.75">
      <c r="A51"/>
      <c r="B51" s="21"/>
    </row>
    <row r="52" spans="1:2" ht="12.75">
      <c r="A52"/>
      <c r="B52" s="21"/>
    </row>
    <row r="53" spans="1:2" ht="12.75">
      <c r="A53" s="20"/>
      <c r="B53"/>
    </row>
    <row r="54" spans="1:2" ht="12.75">
      <c r="A54"/>
      <c r="B54" s="21"/>
    </row>
  </sheetData>
  <sheetProtection/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Ewa Magnus</cp:lastModifiedBy>
  <cp:lastPrinted>2012-08-24T09:10:14Z</cp:lastPrinted>
  <dcterms:created xsi:type="dcterms:W3CDTF">2003-03-13T10:23:20Z</dcterms:created>
  <dcterms:modified xsi:type="dcterms:W3CDTF">2012-08-24T09:37:21Z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